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hetrusselltrust.sharepoint.com/sites/PolicyResearchImpactPRI2-PolicyandResearch/Shared Documents/Policy and Research/General projects/Cost of Hunger and Hardship/7. Reporting/Autumn 2024 reporting/All outputs for website/"/>
    </mc:Choice>
  </mc:AlternateContent>
  <xr:revisionPtr revIDLastSave="22" documentId="13_ncr:1_{79025730-501D-49BF-AC0D-960DF7B2E7AD}" xr6:coauthVersionLast="47" xr6:coauthVersionMax="47" xr10:uidLastSave="{9D6112CB-2021-43D7-96E6-E17F985343D4}"/>
  <bookViews>
    <workbookView xWindow="-120" yWindow="-120" windowWidth="29040" windowHeight="15720" firstSheet="14" activeTab="32" xr2:uid="{0EE72477-FD5D-4CAD-B996-5EC78040A450}"/>
  </bookViews>
  <sheets>
    <sheet name="Contents" sheetId="1" r:id="rId1"/>
    <sheet name="1_0" sheetId="62" r:id="rId2"/>
    <sheet name="1_1" sheetId="2" r:id="rId3"/>
    <sheet name="1_2" sheetId="47" r:id="rId4"/>
    <sheet name="1_2a" sheetId="48" r:id="rId5"/>
    <sheet name="1_2b" sheetId="49" r:id="rId6"/>
    <sheet name="1_3" sheetId="50" r:id="rId7"/>
    <sheet name="1_4" sheetId="51" r:id="rId8"/>
    <sheet name="1_5a" sheetId="52" r:id="rId9"/>
    <sheet name="1_5b" sheetId="53" r:id="rId10"/>
    <sheet name="1_5c" sheetId="54" r:id="rId11"/>
    <sheet name="1_5d" sheetId="55" r:id="rId12"/>
    <sheet name="1_6" sheetId="56" r:id="rId13"/>
    <sheet name="1_7" sheetId="59" r:id="rId14"/>
    <sheet name="1_8" sheetId="60" r:id="rId15"/>
    <sheet name="1_9" sheetId="61" r:id="rId16"/>
    <sheet name="1_10" sheetId="80" r:id="rId17"/>
    <sheet name="2_1" sheetId="64" r:id="rId18"/>
    <sheet name="2_2" sheetId="65" r:id="rId19"/>
    <sheet name="2_2a" sheetId="66" r:id="rId20"/>
    <sheet name="2_2b" sheetId="67" r:id="rId21"/>
    <sheet name="2_3" sheetId="68" r:id="rId22"/>
    <sheet name="2_4" sheetId="69" r:id="rId23"/>
    <sheet name="2_5a" sheetId="70" r:id="rId24"/>
    <sheet name="2_5b" sheetId="71" r:id="rId25"/>
    <sheet name="2_5c" sheetId="72" r:id="rId26"/>
    <sheet name="2_5d" sheetId="76" r:id="rId27"/>
    <sheet name="2_6" sheetId="73" r:id="rId28"/>
    <sheet name="2_7" sheetId="77" r:id="rId29"/>
    <sheet name="2_8" sheetId="78" r:id="rId30"/>
    <sheet name="2_10" sheetId="81" r:id="rId31"/>
    <sheet name="2_9" sheetId="79" r:id="rId32"/>
    <sheet name="3_0" sheetId="63" r:id="rId33"/>
  </sheets>
  <definedNames>
    <definedName name="_xlnm.Print_Area" localSheetId="1">'1_0'!$A$1:$U$72</definedName>
    <definedName name="_xlnm.Print_Area" localSheetId="2">'1_1'!$A$1:$BD$75</definedName>
    <definedName name="_xlnm.Print_Area" localSheetId="16">'1_10'!$A$1:$BD$75</definedName>
    <definedName name="_xlnm.Print_Area" localSheetId="3">'1_2'!$A$1:$BD$75</definedName>
    <definedName name="_xlnm.Print_Area" localSheetId="4">'1_2a'!$A$1:$BD$75</definedName>
    <definedName name="_xlnm.Print_Area" localSheetId="5">'1_2b'!$A$1:$BD$75</definedName>
    <definedName name="_xlnm.Print_Area" localSheetId="6">'1_3'!$A$1:$BD$75</definedName>
    <definedName name="_xlnm.Print_Area" localSheetId="7">'1_4'!$A$1:$BD$75</definedName>
    <definedName name="_xlnm.Print_Area" localSheetId="8">'1_5a'!$A$1:$BD$75</definedName>
    <definedName name="_xlnm.Print_Area" localSheetId="9">'1_5b'!$A$1:$BD$75</definedName>
    <definedName name="_xlnm.Print_Area" localSheetId="10">'1_5c'!$A$1:$BD$75</definedName>
    <definedName name="_xlnm.Print_Area" localSheetId="11">'1_5d'!$A$1:$BD$75</definedName>
    <definedName name="_xlnm.Print_Area" localSheetId="12">'1_6'!$A$1:$BD$75</definedName>
    <definedName name="_xlnm.Print_Area" localSheetId="13">'1_7'!$A$1:$BD$75</definedName>
    <definedName name="_xlnm.Print_Area" localSheetId="14">'1_8'!$A$1:$BD$75</definedName>
    <definedName name="_xlnm.Print_Area" localSheetId="15">'1_9'!$A$1:$BD$75</definedName>
    <definedName name="_xlnm.Print_Area" localSheetId="17">'2_1'!$A$1:$I$81</definedName>
    <definedName name="_xlnm.Print_Area" localSheetId="30">'2_10'!$A$1:$I$81</definedName>
    <definedName name="_xlnm.Print_Area" localSheetId="18">'2_2'!$A$1:$I$81</definedName>
    <definedName name="_xlnm.Print_Area" localSheetId="19">'2_2a'!$A$1:$I$81</definedName>
    <definedName name="_xlnm.Print_Area" localSheetId="20">'2_2b'!$A$1:$I$81</definedName>
    <definedName name="_xlnm.Print_Area" localSheetId="21">'2_3'!$A$1:$I$81</definedName>
    <definedName name="_xlnm.Print_Area" localSheetId="22">'2_4'!$A$1:$I$81</definedName>
    <definedName name="_xlnm.Print_Area" localSheetId="23">'2_5a'!$A$1:$I$81</definedName>
    <definedName name="_xlnm.Print_Area" localSheetId="24">'2_5b'!$A$1:$I$81</definedName>
    <definedName name="_xlnm.Print_Area" localSheetId="25">'2_5c'!$A$1:$I$81</definedName>
    <definedName name="_xlnm.Print_Area" localSheetId="26">'2_5d'!$A$1:$I$81</definedName>
    <definedName name="_xlnm.Print_Area" localSheetId="27">'2_6'!$A$1:$I$81</definedName>
    <definedName name="_xlnm.Print_Area" localSheetId="28">'2_7'!$A$1:$I$81</definedName>
    <definedName name="_xlnm.Print_Area" localSheetId="29">'2_8'!$A$1:$I$81</definedName>
    <definedName name="_xlnm.Print_Area" localSheetId="31">'2_9'!$A$1:$I$81</definedName>
    <definedName name="_xlnm.Print_Area" localSheetId="32">'3_0'!$A$1:$I$74</definedName>
    <definedName name="_xlnm.Print_Area" localSheetId="0">Contents!$A$1:$C$26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1" i="81" l="1"/>
  <c r="H21" i="81"/>
  <c r="G21" i="81"/>
  <c r="F21" i="81"/>
  <c r="E21" i="81"/>
  <c r="X24" i="62"/>
  <c r="Y24" i="62"/>
  <c r="Z24" i="62"/>
  <c r="AA24" i="62"/>
  <c r="W24" i="62"/>
  <c r="R24" i="62"/>
  <c r="S24" i="62"/>
  <c r="T24" i="62"/>
  <c r="U24" i="62"/>
  <c r="Q24" i="62"/>
  <c r="L24" i="62"/>
  <c r="M24" i="62"/>
  <c r="N24" i="62"/>
  <c r="O24" i="62"/>
  <c r="K24" i="62"/>
  <c r="F24" i="62"/>
  <c r="G24" i="62"/>
  <c r="H24" i="62"/>
  <c r="I24" i="62"/>
  <c r="E24" i="62"/>
  <c r="BJ72" i="80"/>
  <c r="BI72" i="80"/>
  <c r="BH72" i="80"/>
  <c r="BD72" i="80"/>
  <c r="BC72" i="80"/>
  <c r="BB72" i="80"/>
  <c r="AX72" i="80"/>
  <c r="AW72" i="80"/>
  <c r="AV72" i="80"/>
  <c r="AR72" i="80"/>
  <c r="AQ72" i="80"/>
  <c r="AP72" i="80"/>
  <c r="BJ71" i="80"/>
  <c r="BI71" i="80"/>
  <c r="BH71" i="80"/>
  <c r="BD71" i="80"/>
  <c r="BC71" i="80"/>
  <c r="BB71" i="80"/>
  <c r="AX71" i="80"/>
  <c r="AW71" i="80"/>
  <c r="AV71" i="80"/>
  <c r="AR71" i="80"/>
  <c r="AQ71" i="80"/>
  <c r="AP71" i="80"/>
  <c r="BJ70" i="80"/>
  <c r="BI70" i="80"/>
  <c r="BH70" i="80"/>
  <c r="BD70" i="80"/>
  <c r="BC70" i="80"/>
  <c r="BB70" i="80"/>
  <c r="AX70" i="80"/>
  <c r="AW70" i="80"/>
  <c r="AV70" i="80"/>
  <c r="AR70" i="80"/>
  <c r="AQ70" i="80"/>
  <c r="AP70" i="80"/>
  <c r="BJ69" i="80"/>
  <c r="BI69" i="80"/>
  <c r="BH69" i="80"/>
  <c r="BD69" i="80"/>
  <c r="BC69" i="80"/>
  <c r="BB69" i="80"/>
  <c r="AX69" i="80"/>
  <c r="AW69" i="80"/>
  <c r="AV69" i="80"/>
  <c r="AR69" i="80"/>
  <c r="AQ69" i="80"/>
  <c r="AP69" i="80"/>
  <c r="BJ68" i="80"/>
  <c r="BI68" i="80"/>
  <c r="BH68" i="80"/>
  <c r="BD68" i="80"/>
  <c r="BC68" i="80"/>
  <c r="BB68" i="80"/>
  <c r="AX68" i="80"/>
  <c r="AW68" i="80"/>
  <c r="AV68" i="80"/>
  <c r="AR68" i="80"/>
  <c r="AQ68" i="80"/>
  <c r="AP68" i="80"/>
  <c r="BJ67" i="80"/>
  <c r="BI67" i="80"/>
  <c r="BH67" i="80"/>
  <c r="BD67" i="80"/>
  <c r="BC67" i="80"/>
  <c r="BB67" i="80"/>
  <c r="AX67" i="80"/>
  <c r="AW67" i="80"/>
  <c r="AV67" i="80"/>
  <c r="AR67" i="80"/>
  <c r="AQ67" i="80"/>
  <c r="AP67" i="80"/>
  <c r="BJ66" i="80"/>
  <c r="BI66" i="80"/>
  <c r="BH66" i="80"/>
  <c r="BD66" i="80"/>
  <c r="BC66" i="80"/>
  <c r="BB66" i="80"/>
  <c r="AX66" i="80"/>
  <c r="AW66" i="80"/>
  <c r="AV66" i="80"/>
  <c r="AR66" i="80"/>
  <c r="AQ66" i="80"/>
  <c r="AP66" i="80"/>
  <c r="BJ65" i="80"/>
  <c r="BI65" i="80"/>
  <c r="BH65" i="80"/>
  <c r="BD65" i="80"/>
  <c r="BC65" i="80"/>
  <c r="BB65" i="80"/>
  <c r="AX65" i="80"/>
  <c r="AW65" i="80"/>
  <c r="AV65" i="80"/>
  <c r="AR65" i="80"/>
  <c r="AQ65" i="80"/>
  <c r="AP65" i="80"/>
  <c r="BJ64" i="80"/>
  <c r="BI64" i="80"/>
  <c r="BH64" i="80"/>
  <c r="BD64" i="80"/>
  <c r="BC64" i="80"/>
  <c r="BB64" i="80"/>
  <c r="AX64" i="80"/>
  <c r="AW64" i="80"/>
  <c r="AV64" i="80"/>
  <c r="AR64" i="80"/>
  <c r="AQ64" i="80"/>
  <c r="AP64" i="80"/>
  <c r="BJ63" i="80"/>
  <c r="BI63" i="80"/>
  <c r="BH63" i="80"/>
  <c r="BD63" i="80"/>
  <c r="BC63" i="80"/>
  <c r="BB63" i="80"/>
  <c r="AX63" i="80"/>
  <c r="AW63" i="80"/>
  <c r="AV63" i="80"/>
  <c r="AR63" i="80"/>
  <c r="AQ63" i="80"/>
  <c r="AP63" i="80"/>
  <c r="BJ62" i="80"/>
  <c r="BI62" i="80"/>
  <c r="BH62" i="80"/>
  <c r="BD62" i="80"/>
  <c r="BC62" i="80"/>
  <c r="BB62" i="80"/>
  <c r="AX62" i="80"/>
  <c r="AW62" i="80"/>
  <c r="AV62" i="80"/>
  <c r="AR62" i="80"/>
  <c r="AQ62" i="80"/>
  <c r="AP62" i="80"/>
  <c r="BJ61" i="80"/>
  <c r="BI61" i="80"/>
  <c r="BH61" i="80"/>
  <c r="BD61" i="80"/>
  <c r="BC61" i="80"/>
  <c r="BB61" i="80"/>
  <c r="AX61" i="80"/>
  <c r="AW61" i="80"/>
  <c r="AV61" i="80"/>
  <c r="AR61" i="80"/>
  <c r="AQ61" i="80"/>
  <c r="AP61" i="80"/>
  <c r="BJ60" i="80"/>
  <c r="BI60" i="80"/>
  <c r="BH60" i="80"/>
  <c r="BD60" i="80"/>
  <c r="BC60" i="80"/>
  <c r="BB60" i="80"/>
  <c r="AX60" i="80"/>
  <c r="AW60" i="80"/>
  <c r="AV60" i="80"/>
  <c r="BJ59" i="80"/>
  <c r="BI59" i="80"/>
  <c r="BH59" i="80"/>
  <c r="BD59" i="80"/>
  <c r="BC59" i="80"/>
  <c r="BB59" i="80"/>
  <c r="AX59" i="80"/>
  <c r="AW59" i="80"/>
  <c r="AV59" i="80"/>
  <c r="AR59" i="80"/>
  <c r="AQ59" i="80"/>
  <c r="AP59" i="80"/>
  <c r="BJ58" i="80"/>
  <c r="BI58" i="80"/>
  <c r="BH58" i="80"/>
  <c r="BD58" i="80"/>
  <c r="BC58" i="80"/>
  <c r="BB58" i="80"/>
  <c r="AX58" i="80"/>
  <c r="AW58" i="80"/>
  <c r="AV58" i="80"/>
  <c r="AR58" i="80"/>
  <c r="AQ58" i="80"/>
  <c r="AP58" i="80"/>
  <c r="BJ57" i="80"/>
  <c r="BI57" i="80"/>
  <c r="BH57" i="80"/>
  <c r="BD57" i="80"/>
  <c r="BC57" i="80"/>
  <c r="BB57" i="80"/>
  <c r="AX57" i="80"/>
  <c r="AW57" i="80"/>
  <c r="AV57" i="80"/>
  <c r="AR57" i="80"/>
  <c r="AQ57" i="80"/>
  <c r="AP57" i="80"/>
  <c r="BJ56" i="80"/>
  <c r="BI56" i="80"/>
  <c r="BH56" i="80"/>
  <c r="BD56" i="80"/>
  <c r="BC56" i="80"/>
  <c r="BB56" i="80"/>
  <c r="AX56" i="80"/>
  <c r="AW56" i="80"/>
  <c r="AV56" i="80"/>
  <c r="AR56" i="80"/>
  <c r="AQ56" i="80"/>
  <c r="AP56" i="80"/>
  <c r="BJ55" i="80"/>
  <c r="BI55" i="80"/>
  <c r="BH55" i="80"/>
  <c r="BD55" i="80"/>
  <c r="BC55" i="80"/>
  <c r="BB55" i="80"/>
  <c r="AX55" i="80"/>
  <c r="AW55" i="80"/>
  <c r="AV55" i="80"/>
  <c r="AR55" i="80"/>
  <c r="AQ55" i="80"/>
  <c r="AP55" i="80"/>
  <c r="BJ53" i="80"/>
  <c r="BI53" i="80"/>
  <c r="BH53" i="80"/>
  <c r="BG53" i="80"/>
  <c r="BF53" i="80"/>
  <c r="BD53" i="80"/>
  <c r="BC53" i="80"/>
  <c r="BB53" i="80"/>
  <c r="BA53" i="80"/>
  <c r="AZ53" i="80"/>
  <c r="AX53" i="80"/>
  <c r="AW53" i="80"/>
  <c r="AV53" i="80"/>
  <c r="AU53" i="80"/>
  <c r="AT53" i="80"/>
  <c r="AR53" i="80"/>
  <c r="AQ53" i="80"/>
  <c r="AP53" i="80"/>
  <c r="AO53" i="80"/>
  <c r="AN53" i="80"/>
  <c r="BJ52" i="80"/>
  <c r="BI52" i="80"/>
  <c r="BH52" i="80"/>
  <c r="BG52" i="80"/>
  <c r="BF52" i="80"/>
  <c r="BD52" i="80"/>
  <c r="BC52" i="80"/>
  <c r="BB52" i="80"/>
  <c r="BA52" i="80"/>
  <c r="AZ52" i="80"/>
  <c r="AX52" i="80"/>
  <c r="AW52" i="80"/>
  <c r="AV52" i="80"/>
  <c r="AU52" i="80"/>
  <c r="AT52" i="80"/>
  <c r="AR52" i="80"/>
  <c r="AQ52" i="80"/>
  <c r="AP52" i="80"/>
  <c r="AO52" i="80"/>
  <c r="AN52" i="80"/>
  <c r="BJ51" i="80"/>
  <c r="BI51" i="80"/>
  <c r="BH51" i="80"/>
  <c r="BG51" i="80"/>
  <c r="BF51" i="80"/>
  <c r="BD51" i="80"/>
  <c r="BC51" i="80"/>
  <c r="BB51" i="80"/>
  <c r="BA51" i="80"/>
  <c r="AZ51" i="80"/>
  <c r="AX51" i="80"/>
  <c r="AW51" i="80"/>
  <c r="AV51" i="80"/>
  <c r="AU51" i="80"/>
  <c r="AT51" i="80"/>
  <c r="AR51" i="80"/>
  <c r="AQ51" i="80"/>
  <c r="AP51" i="80"/>
  <c r="AO51" i="80"/>
  <c r="AN51" i="80"/>
  <c r="BJ50" i="80"/>
  <c r="BI50" i="80"/>
  <c r="BH50" i="80"/>
  <c r="BG50" i="80"/>
  <c r="BF50" i="80"/>
  <c r="BD50" i="80"/>
  <c r="BC50" i="80"/>
  <c r="BB50" i="80"/>
  <c r="BA50" i="80"/>
  <c r="AZ50" i="80"/>
  <c r="AX50" i="80"/>
  <c r="AW50" i="80"/>
  <c r="AV50" i="80"/>
  <c r="AU50" i="80"/>
  <c r="AT50" i="80"/>
  <c r="AR50" i="80"/>
  <c r="AQ50" i="80"/>
  <c r="AP50" i="80"/>
  <c r="AO50" i="80"/>
  <c r="AN50" i="80"/>
  <c r="BJ48" i="80"/>
  <c r="BI48" i="80"/>
  <c r="BH48" i="80"/>
  <c r="BG48" i="80"/>
  <c r="BF48" i="80"/>
  <c r="BD48" i="80"/>
  <c r="BC48" i="80"/>
  <c r="BB48" i="80"/>
  <c r="BA48" i="80"/>
  <c r="AZ48" i="80"/>
  <c r="AX48" i="80"/>
  <c r="AW48" i="80"/>
  <c r="AV48" i="80"/>
  <c r="AU48" i="80"/>
  <c r="AT48" i="80"/>
  <c r="AR48" i="80"/>
  <c r="AQ48" i="80"/>
  <c r="AP48" i="80"/>
  <c r="AO48" i="80"/>
  <c r="AN48" i="80"/>
  <c r="BJ47" i="80"/>
  <c r="BI47" i="80"/>
  <c r="BH47" i="80"/>
  <c r="BG47" i="80"/>
  <c r="BF47" i="80"/>
  <c r="BD47" i="80"/>
  <c r="BC47" i="80"/>
  <c r="BB47" i="80"/>
  <c r="BA47" i="80"/>
  <c r="AZ47" i="80"/>
  <c r="AX47" i="80"/>
  <c r="AW47" i="80"/>
  <c r="AV47" i="80"/>
  <c r="AU47" i="80"/>
  <c r="AT47" i="80"/>
  <c r="AR47" i="80"/>
  <c r="AQ47" i="80"/>
  <c r="AP47" i="80"/>
  <c r="AO47" i="80"/>
  <c r="AN47" i="80"/>
  <c r="BJ46" i="80"/>
  <c r="BI46" i="80"/>
  <c r="BH46" i="80"/>
  <c r="BG46" i="80"/>
  <c r="BF46" i="80"/>
  <c r="BD46" i="80"/>
  <c r="BC46" i="80"/>
  <c r="BB46" i="80"/>
  <c r="BA46" i="80"/>
  <c r="AZ46" i="80"/>
  <c r="AX46" i="80"/>
  <c r="AW46" i="80"/>
  <c r="AV46" i="80"/>
  <c r="AU46" i="80"/>
  <c r="AT46" i="80"/>
  <c r="AR46" i="80"/>
  <c r="AQ46" i="80"/>
  <c r="AP46" i="80"/>
  <c r="AO46" i="80"/>
  <c r="AN46" i="80"/>
  <c r="BJ45" i="80"/>
  <c r="BI45" i="80"/>
  <c r="BH45" i="80"/>
  <c r="BG45" i="80"/>
  <c r="BF45" i="80"/>
  <c r="BD45" i="80"/>
  <c r="BC45" i="80"/>
  <c r="BB45" i="80"/>
  <c r="BA45" i="80"/>
  <c r="AZ45" i="80"/>
  <c r="AX45" i="80"/>
  <c r="AW45" i="80"/>
  <c r="AV45" i="80"/>
  <c r="AU45" i="80"/>
  <c r="AT45" i="80"/>
  <c r="AR45" i="80"/>
  <c r="AQ45" i="80"/>
  <c r="AP45" i="80"/>
  <c r="AO45" i="80"/>
  <c r="AN45" i="80"/>
  <c r="BJ44" i="80"/>
  <c r="BI44" i="80"/>
  <c r="BH44" i="80"/>
  <c r="BG44" i="80"/>
  <c r="BF44" i="80"/>
  <c r="BD44" i="80"/>
  <c r="BC44" i="80"/>
  <c r="BB44" i="80"/>
  <c r="BA44" i="80"/>
  <c r="AZ44" i="80"/>
  <c r="AX44" i="80"/>
  <c r="AW44" i="80"/>
  <c r="AV44" i="80"/>
  <c r="AU44" i="80"/>
  <c r="AT44" i="80"/>
  <c r="AR44" i="80"/>
  <c r="AQ44" i="80"/>
  <c r="AP44" i="80"/>
  <c r="AO44" i="80"/>
  <c r="AN44" i="80"/>
  <c r="BJ43" i="80"/>
  <c r="BI43" i="80"/>
  <c r="BH43" i="80"/>
  <c r="BG43" i="80"/>
  <c r="BF43" i="80"/>
  <c r="BD43" i="80"/>
  <c r="BC43" i="80"/>
  <c r="BB43" i="80"/>
  <c r="BA43" i="80"/>
  <c r="AZ43" i="80"/>
  <c r="AX43" i="80"/>
  <c r="AW43" i="80"/>
  <c r="AV43" i="80"/>
  <c r="AU43" i="80"/>
  <c r="AT43" i="80"/>
  <c r="AR43" i="80"/>
  <c r="AQ43" i="80"/>
  <c r="AP43" i="80"/>
  <c r="AO43" i="80"/>
  <c r="AN43" i="80"/>
  <c r="BJ42" i="80"/>
  <c r="BI42" i="80"/>
  <c r="BH42" i="80"/>
  <c r="BG42" i="80"/>
  <c r="BF42" i="80"/>
  <c r="BD42" i="80"/>
  <c r="BC42" i="80"/>
  <c r="BB42" i="80"/>
  <c r="BA42" i="80"/>
  <c r="AZ42" i="80"/>
  <c r="AX42" i="80"/>
  <c r="AW42" i="80"/>
  <c r="AV42" i="80"/>
  <c r="AU42" i="80"/>
  <c r="AT42" i="80"/>
  <c r="AR42" i="80"/>
  <c r="AQ42" i="80"/>
  <c r="AP42" i="80"/>
  <c r="AO42" i="80"/>
  <c r="AN42" i="80"/>
  <c r="BJ40" i="80"/>
  <c r="BI40" i="80"/>
  <c r="BH40" i="80"/>
  <c r="BG40" i="80"/>
  <c r="BF40" i="80"/>
  <c r="BD40" i="80"/>
  <c r="BC40" i="80"/>
  <c r="BB40" i="80"/>
  <c r="BA40" i="80"/>
  <c r="AZ40" i="80"/>
  <c r="AX40" i="80"/>
  <c r="AW40" i="80"/>
  <c r="AV40" i="80"/>
  <c r="AU40" i="80"/>
  <c r="AT40" i="80"/>
  <c r="AR40" i="80"/>
  <c r="AQ40" i="80"/>
  <c r="AP40" i="80"/>
  <c r="AO40" i="80"/>
  <c r="AN40" i="80"/>
  <c r="BJ39" i="80"/>
  <c r="BI39" i="80"/>
  <c r="BH39" i="80"/>
  <c r="BG39" i="80"/>
  <c r="BF39" i="80"/>
  <c r="BD39" i="80"/>
  <c r="BC39" i="80"/>
  <c r="BB39" i="80"/>
  <c r="BA39" i="80"/>
  <c r="AZ39" i="80"/>
  <c r="AX39" i="80"/>
  <c r="AW39" i="80"/>
  <c r="AV39" i="80"/>
  <c r="AU39" i="80"/>
  <c r="AT39" i="80"/>
  <c r="AR39" i="80"/>
  <c r="AQ39" i="80"/>
  <c r="AP39" i="80"/>
  <c r="AO39" i="80"/>
  <c r="AN39" i="80"/>
  <c r="BJ38" i="80"/>
  <c r="BI38" i="80"/>
  <c r="BH38" i="80"/>
  <c r="BG38" i="80"/>
  <c r="BF38" i="80"/>
  <c r="BD38" i="80"/>
  <c r="BC38" i="80"/>
  <c r="BB38" i="80"/>
  <c r="BA38" i="80"/>
  <c r="AZ38" i="80"/>
  <c r="AX38" i="80"/>
  <c r="AW38" i="80"/>
  <c r="AV38" i="80"/>
  <c r="AU38" i="80"/>
  <c r="AT38" i="80"/>
  <c r="AR38" i="80"/>
  <c r="AQ38" i="80"/>
  <c r="AP38" i="80"/>
  <c r="AO38" i="80"/>
  <c r="AN38" i="80"/>
  <c r="BJ37" i="80"/>
  <c r="BI37" i="80"/>
  <c r="BH37" i="80"/>
  <c r="BG37" i="80"/>
  <c r="BF37" i="80"/>
  <c r="BD37" i="80"/>
  <c r="BC37" i="80"/>
  <c r="BB37" i="80"/>
  <c r="BA37" i="80"/>
  <c r="AZ37" i="80"/>
  <c r="AX37" i="80"/>
  <c r="AW37" i="80"/>
  <c r="AV37" i="80"/>
  <c r="AU37" i="80"/>
  <c r="AT37" i="80"/>
  <c r="AR37" i="80"/>
  <c r="AQ37" i="80"/>
  <c r="AP37" i="80"/>
  <c r="AO37" i="80"/>
  <c r="AN37" i="80"/>
  <c r="BJ36" i="80"/>
  <c r="BI36" i="80"/>
  <c r="BH36" i="80"/>
  <c r="BG36" i="80"/>
  <c r="BF36" i="80"/>
  <c r="BD36" i="80"/>
  <c r="BC36" i="80"/>
  <c r="BB36" i="80"/>
  <c r="BA36" i="80"/>
  <c r="AZ36" i="80"/>
  <c r="AX36" i="80"/>
  <c r="AW36" i="80"/>
  <c r="AV36" i="80"/>
  <c r="AU36" i="80"/>
  <c r="AT36" i="80"/>
  <c r="AR36" i="80"/>
  <c r="AQ36" i="80"/>
  <c r="AP36" i="80"/>
  <c r="AO36" i="80"/>
  <c r="AN36" i="80"/>
  <c r="BJ35" i="80"/>
  <c r="BI35" i="80"/>
  <c r="BH35" i="80"/>
  <c r="BG35" i="80"/>
  <c r="BF35" i="80"/>
  <c r="BD35" i="80"/>
  <c r="BC35" i="80"/>
  <c r="BB35" i="80"/>
  <c r="BA35" i="80"/>
  <c r="AZ35" i="80"/>
  <c r="AX35" i="80"/>
  <c r="AW35" i="80"/>
  <c r="AV35" i="80"/>
  <c r="AU35" i="80"/>
  <c r="AT35" i="80"/>
  <c r="AR35" i="80"/>
  <c r="AQ35" i="80"/>
  <c r="AP35" i="80"/>
  <c r="AO35" i="80"/>
  <c r="AN35" i="80"/>
  <c r="BJ33" i="80"/>
  <c r="BI33" i="80"/>
  <c r="BH33" i="80"/>
  <c r="BG33" i="80"/>
  <c r="BF33" i="80"/>
  <c r="BD33" i="80"/>
  <c r="BC33" i="80"/>
  <c r="BB33" i="80"/>
  <c r="BA33" i="80"/>
  <c r="AZ33" i="80"/>
  <c r="AX33" i="80"/>
  <c r="AW33" i="80"/>
  <c r="AV33" i="80"/>
  <c r="AU33" i="80"/>
  <c r="AT33" i="80"/>
  <c r="AR33" i="80"/>
  <c r="AQ33" i="80"/>
  <c r="AP33" i="80"/>
  <c r="AO33" i="80"/>
  <c r="AN33" i="80"/>
  <c r="BJ32" i="80"/>
  <c r="BI32" i="80"/>
  <c r="BH32" i="80"/>
  <c r="BG32" i="80"/>
  <c r="BF32" i="80"/>
  <c r="BD32" i="80"/>
  <c r="BC32" i="80"/>
  <c r="BB32" i="80"/>
  <c r="BA32" i="80"/>
  <c r="AZ32" i="80"/>
  <c r="AX32" i="80"/>
  <c r="AW32" i="80"/>
  <c r="AV32" i="80"/>
  <c r="AU32" i="80"/>
  <c r="AT32" i="80"/>
  <c r="AR32" i="80"/>
  <c r="AQ32" i="80"/>
  <c r="AP32" i="80"/>
  <c r="AO32" i="80"/>
  <c r="AN32" i="80"/>
  <c r="BJ31" i="80"/>
  <c r="BI31" i="80"/>
  <c r="BH31" i="80"/>
  <c r="BG31" i="80"/>
  <c r="BF31" i="80"/>
  <c r="BD31" i="80"/>
  <c r="BC31" i="80"/>
  <c r="BB31" i="80"/>
  <c r="BA31" i="80"/>
  <c r="AZ31" i="80"/>
  <c r="AX31" i="80"/>
  <c r="AW31" i="80"/>
  <c r="AV31" i="80"/>
  <c r="AU31" i="80"/>
  <c r="AT31" i="80"/>
  <c r="AR31" i="80"/>
  <c r="AQ31" i="80"/>
  <c r="AP31" i="80"/>
  <c r="AO31" i="80"/>
  <c r="AN31" i="80"/>
  <c r="BJ30" i="80"/>
  <c r="BI30" i="80"/>
  <c r="BH30" i="80"/>
  <c r="BG30" i="80"/>
  <c r="BF30" i="80"/>
  <c r="BD30" i="80"/>
  <c r="BC30" i="80"/>
  <c r="BB30" i="80"/>
  <c r="BA30" i="80"/>
  <c r="AZ30" i="80"/>
  <c r="AX30" i="80"/>
  <c r="AW30" i="80"/>
  <c r="AV30" i="80"/>
  <c r="AU30" i="80"/>
  <c r="AT30" i="80"/>
  <c r="AR30" i="80"/>
  <c r="AQ30" i="80"/>
  <c r="AP30" i="80"/>
  <c r="AO30" i="80"/>
  <c r="AN30" i="80"/>
  <c r="BJ28" i="80"/>
  <c r="BI28" i="80"/>
  <c r="BH28" i="80"/>
  <c r="BG28" i="80"/>
  <c r="BF28" i="80"/>
  <c r="BD28" i="80"/>
  <c r="BC28" i="80"/>
  <c r="BB28" i="80"/>
  <c r="BA28" i="80"/>
  <c r="AZ28" i="80"/>
  <c r="AX28" i="80"/>
  <c r="AW28" i="80"/>
  <c r="AV28" i="80"/>
  <c r="AU28" i="80"/>
  <c r="AT28" i="80"/>
  <c r="AR28" i="80"/>
  <c r="AQ28" i="80"/>
  <c r="AP28" i="80"/>
  <c r="AO28" i="80"/>
  <c r="AN28" i="80"/>
  <c r="BJ27" i="80"/>
  <c r="BI27" i="80"/>
  <c r="BH27" i="80"/>
  <c r="BG27" i="80"/>
  <c r="BF27" i="80"/>
  <c r="BD27" i="80"/>
  <c r="BC27" i="80"/>
  <c r="BB27" i="80"/>
  <c r="BA27" i="80"/>
  <c r="AZ27" i="80"/>
  <c r="AX27" i="80"/>
  <c r="AW27" i="80"/>
  <c r="AV27" i="80"/>
  <c r="AU27" i="80"/>
  <c r="AT27" i="80"/>
  <c r="AR27" i="80"/>
  <c r="AQ27" i="80"/>
  <c r="AP27" i="80"/>
  <c r="AO27" i="80"/>
  <c r="AN27" i="80"/>
  <c r="BJ26" i="80"/>
  <c r="BI26" i="80"/>
  <c r="BH26" i="80"/>
  <c r="BG26" i="80"/>
  <c r="BF26" i="80"/>
  <c r="BD26" i="80"/>
  <c r="BC26" i="80"/>
  <c r="BB26" i="80"/>
  <c r="BA26" i="80"/>
  <c r="AZ26" i="80"/>
  <c r="AX26" i="80"/>
  <c r="AW26" i="80"/>
  <c r="AV26" i="80"/>
  <c r="AU26" i="80"/>
  <c r="AT26" i="80"/>
  <c r="AR26" i="80"/>
  <c r="AQ26" i="80"/>
  <c r="AP26" i="80"/>
  <c r="AO26" i="80"/>
  <c r="AN26" i="80"/>
  <c r="BJ25" i="80"/>
  <c r="BI25" i="80"/>
  <c r="BH25" i="80"/>
  <c r="BG25" i="80"/>
  <c r="BF25" i="80"/>
  <c r="BD25" i="80"/>
  <c r="BC25" i="80"/>
  <c r="BB25" i="80"/>
  <c r="BA25" i="80"/>
  <c r="AZ25" i="80"/>
  <c r="AX25" i="80"/>
  <c r="AW25" i="80"/>
  <c r="AV25" i="80"/>
  <c r="AU25" i="80"/>
  <c r="AT25" i="80"/>
  <c r="AR25" i="80"/>
  <c r="AQ25" i="80"/>
  <c r="AP25" i="80"/>
  <c r="AO25" i="80"/>
  <c r="AN25" i="80"/>
  <c r="BJ24" i="80"/>
  <c r="BI24" i="80"/>
  <c r="BH24" i="80"/>
  <c r="BG24" i="80"/>
  <c r="BF24" i="80"/>
  <c r="BD24" i="80"/>
  <c r="BC24" i="80"/>
  <c r="BB24" i="80"/>
  <c r="BA24" i="80"/>
  <c r="AZ24" i="80"/>
  <c r="AX24" i="80"/>
  <c r="AW24" i="80"/>
  <c r="AV24" i="80"/>
  <c r="AU24" i="80"/>
  <c r="AT24" i="80"/>
  <c r="AR24" i="80"/>
  <c r="AQ24" i="80"/>
  <c r="AP24" i="80"/>
  <c r="AO24" i="80"/>
  <c r="AN24" i="80"/>
  <c r="BJ23" i="80"/>
  <c r="BI23" i="80"/>
  <c r="BH23" i="80"/>
  <c r="BG23" i="80"/>
  <c r="BF23" i="80"/>
  <c r="BD23" i="80"/>
  <c r="BC23" i="80"/>
  <c r="BB23" i="80"/>
  <c r="BA23" i="80"/>
  <c r="AZ23" i="80"/>
  <c r="AX23" i="80"/>
  <c r="AW23" i="80"/>
  <c r="AV23" i="80"/>
  <c r="AU23" i="80"/>
  <c r="AT23" i="80"/>
  <c r="AR23" i="80"/>
  <c r="AQ23" i="80"/>
  <c r="AP23" i="80"/>
  <c r="AO23" i="80"/>
  <c r="AN23" i="80"/>
  <c r="BJ21" i="80"/>
  <c r="BI21" i="80"/>
  <c r="BH21" i="80"/>
  <c r="BG21" i="80"/>
  <c r="BF21" i="80"/>
  <c r="BD21" i="80"/>
  <c r="BC21" i="80"/>
  <c r="BB21" i="80"/>
  <c r="BA21" i="80"/>
  <c r="AZ21" i="80"/>
  <c r="AX21" i="80"/>
  <c r="AW21" i="80"/>
  <c r="AV21" i="80"/>
  <c r="AU21" i="80"/>
  <c r="AT21" i="80"/>
  <c r="AR21" i="80"/>
  <c r="AQ21" i="80"/>
  <c r="AP21" i="80"/>
  <c r="AO21" i="80"/>
  <c r="AN21" i="80"/>
  <c r="BJ20" i="80"/>
  <c r="BI20" i="80"/>
  <c r="BH20" i="80"/>
  <c r="BG20" i="80"/>
  <c r="BF20" i="80"/>
  <c r="BD20" i="80"/>
  <c r="BC20" i="80"/>
  <c r="BB20" i="80"/>
  <c r="BA20" i="80"/>
  <c r="AZ20" i="80"/>
  <c r="AX20" i="80"/>
  <c r="AW20" i="80"/>
  <c r="AV20" i="80"/>
  <c r="AU20" i="80"/>
  <c r="AT20" i="80"/>
  <c r="AR20" i="80"/>
  <c r="AQ20" i="80"/>
  <c r="AP20" i="80"/>
  <c r="AO20" i="80"/>
  <c r="AN20" i="80"/>
  <c r="BJ19" i="80"/>
  <c r="BI19" i="80"/>
  <c r="BH19" i="80"/>
  <c r="BG19" i="80"/>
  <c r="BF19" i="80"/>
  <c r="BD19" i="80"/>
  <c r="BC19" i="80"/>
  <c r="BB19" i="80"/>
  <c r="BA19" i="80"/>
  <c r="AZ19" i="80"/>
  <c r="AX19" i="80"/>
  <c r="AW19" i="80"/>
  <c r="AV19" i="80"/>
  <c r="AU19" i="80"/>
  <c r="AT19" i="80"/>
  <c r="AR19" i="80"/>
  <c r="AQ19" i="80"/>
  <c r="AP19" i="80"/>
  <c r="AO19" i="80"/>
  <c r="AN19" i="80"/>
  <c r="BJ18" i="80"/>
  <c r="BI18" i="80"/>
  <c r="BH18" i="80"/>
  <c r="BG18" i="80"/>
  <c r="BF18" i="80"/>
  <c r="BD18" i="80"/>
  <c r="BC18" i="80"/>
  <c r="BB18" i="80"/>
  <c r="BA18" i="80"/>
  <c r="AZ18" i="80"/>
  <c r="AX18" i="80"/>
  <c r="AW18" i="80"/>
  <c r="AV18" i="80"/>
  <c r="AU18" i="80"/>
  <c r="AT18" i="80"/>
  <c r="AR18" i="80"/>
  <c r="AQ18" i="80"/>
  <c r="AP18" i="80"/>
  <c r="AO18" i="80"/>
  <c r="AN18" i="80"/>
  <c r="BJ17" i="80"/>
  <c r="BI17" i="80"/>
  <c r="BH17" i="80"/>
  <c r="BG17" i="80"/>
  <c r="BF17" i="80"/>
  <c r="BD17" i="80"/>
  <c r="BC17" i="80"/>
  <c r="BB17" i="80"/>
  <c r="BA17" i="80"/>
  <c r="AZ17" i="80"/>
  <c r="AX17" i="80"/>
  <c r="AW17" i="80"/>
  <c r="AV17" i="80"/>
  <c r="AU17" i="80"/>
  <c r="AT17" i="80"/>
  <c r="AR17" i="80"/>
  <c r="AQ17" i="80"/>
  <c r="AP17" i="80"/>
  <c r="AO17" i="80"/>
  <c r="AN17" i="80"/>
  <c r="BJ16" i="80"/>
  <c r="BI16" i="80"/>
  <c r="BH16" i="80"/>
  <c r="BG16" i="80"/>
  <c r="BF16" i="80"/>
  <c r="BD16" i="80"/>
  <c r="BC16" i="80"/>
  <c r="BB16" i="80"/>
  <c r="BA16" i="80"/>
  <c r="AZ16" i="80"/>
  <c r="AX16" i="80"/>
  <c r="AW16" i="80"/>
  <c r="AV16" i="80"/>
  <c r="AU16" i="80"/>
  <c r="AT16" i="80"/>
  <c r="AR16" i="80"/>
  <c r="AQ16" i="80"/>
  <c r="AP16" i="80"/>
  <c r="AO16" i="80"/>
  <c r="AN16" i="80"/>
  <c r="BJ14" i="80"/>
  <c r="BI14" i="80"/>
  <c r="BH14" i="80"/>
  <c r="BG14" i="80"/>
  <c r="BF14" i="80"/>
  <c r="BD14" i="80"/>
  <c r="BC14" i="80"/>
  <c r="BB14" i="80"/>
  <c r="BA14" i="80"/>
  <c r="AZ14" i="80"/>
  <c r="AX14" i="80"/>
  <c r="AW14" i="80"/>
  <c r="AV14" i="80"/>
  <c r="AU14" i="80"/>
  <c r="AT14" i="80"/>
  <c r="AR14" i="80"/>
  <c r="AQ14" i="80"/>
  <c r="AP14" i="80"/>
  <c r="AO14" i="80"/>
  <c r="AN14" i="80"/>
  <c r="BJ13" i="80"/>
  <c r="BI13" i="80"/>
  <c r="BH13" i="80"/>
  <c r="BG13" i="80"/>
  <c r="BF13" i="80"/>
  <c r="BD13" i="80"/>
  <c r="BC13" i="80"/>
  <c r="BB13" i="80"/>
  <c r="BA13" i="80"/>
  <c r="AZ13" i="80"/>
  <c r="AX13" i="80"/>
  <c r="AW13" i="80"/>
  <c r="AV13" i="80"/>
  <c r="AU13" i="80"/>
  <c r="AT13" i="80"/>
  <c r="AR13" i="80"/>
  <c r="AQ13" i="80"/>
  <c r="AP13" i="80"/>
  <c r="AO13" i="80"/>
  <c r="AN13" i="80"/>
  <c r="BJ12" i="80"/>
  <c r="BI12" i="80"/>
  <c r="BH12" i="80"/>
  <c r="BG12" i="80"/>
  <c r="BF12" i="80"/>
  <c r="BD12" i="80"/>
  <c r="BC12" i="80"/>
  <c r="BB12" i="80"/>
  <c r="BA12" i="80"/>
  <c r="AZ12" i="80"/>
  <c r="AX12" i="80"/>
  <c r="AW12" i="80"/>
  <c r="AV12" i="80"/>
  <c r="AU12" i="80"/>
  <c r="AT12" i="80"/>
  <c r="AR12" i="80"/>
  <c r="AQ12" i="80"/>
  <c r="AP12" i="80"/>
  <c r="AO12" i="80"/>
  <c r="AN12" i="80"/>
  <c r="BJ10" i="80"/>
  <c r="BI10" i="80"/>
  <c r="BH10" i="80"/>
  <c r="BG10" i="80"/>
  <c r="BF10" i="80"/>
  <c r="BD10" i="80"/>
  <c r="BC10" i="80"/>
  <c r="BB10" i="80"/>
  <c r="BA10" i="80"/>
  <c r="AZ10" i="80"/>
  <c r="AX10" i="80"/>
  <c r="AW10" i="80"/>
  <c r="AV10" i="80"/>
  <c r="AU10" i="80"/>
  <c r="AT10" i="80"/>
  <c r="AR10" i="80"/>
  <c r="AQ10" i="80"/>
  <c r="AP10" i="80"/>
  <c r="AO10" i="80"/>
  <c r="AN10" i="80"/>
  <c r="I21" i="79"/>
  <c r="H21" i="79"/>
  <c r="G21" i="79"/>
  <c r="F21" i="79"/>
  <c r="E21" i="79"/>
  <c r="I21" i="78"/>
  <c r="H21" i="78"/>
  <c r="G21" i="78"/>
  <c r="F21" i="78"/>
  <c r="E21" i="78"/>
  <c r="I21" i="77"/>
  <c r="H21" i="77"/>
  <c r="G21" i="77"/>
  <c r="F21" i="77"/>
  <c r="E21" i="77"/>
  <c r="I21" i="76"/>
  <c r="H21" i="76"/>
  <c r="G21" i="76"/>
  <c r="F21" i="76"/>
  <c r="E21" i="76"/>
  <c r="I21" i="73"/>
  <c r="H21" i="73"/>
  <c r="G21" i="73"/>
  <c r="F21" i="73"/>
  <c r="E21" i="73"/>
  <c r="I21" i="72"/>
  <c r="H21" i="72"/>
  <c r="G21" i="72"/>
  <c r="F21" i="72"/>
  <c r="E21" i="72"/>
  <c r="I21" i="71"/>
  <c r="H21" i="71"/>
  <c r="G21" i="71"/>
  <c r="F21" i="71"/>
  <c r="E21" i="71"/>
  <c r="I21" i="70"/>
  <c r="H21" i="70"/>
  <c r="G21" i="70"/>
  <c r="F21" i="70"/>
  <c r="E21" i="70"/>
  <c r="I21" i="69"/>
  <c r="H21" i="69"/>
  <c r="G21" i="69"/>
  <c r="F21" i="69"/>
  <c r="E21" i="69"/>
  <c r="I21" i="68"/>
  <c r="H21" i="68"/>
  <c r="G21" i="68"/>
  <c r="F21" i="68"/>
  <c r="E21" i="68"/>
  <c r="I21" i="67"/>
  <c r="H21" i="67"/>
  <c r="G21" i="67"/>
  <c r="F21" i="67"/>
  <c r="E21" i="67"/>
  <c r="I21" i="66"/>
  <c r="H21" i="66"/>
  <c r="G21" i="66"/>
  <c r="F21" i="66"/>
  <c r="E21" i="66"/>
  <c r="I21" i="65"/>
  <c r="H21" i="65"/>
  <c r="G21" i="65"/>
  <c r="F21" i="65"/>
  <c r="E21" i="65"/>
  <c r="F21" i="64"/>
  <c r="G21" i="64"/>
  <c r="H21" i="64"/>
  <c r="I21" i="64"/>
  <c r="E21" i="64"/>
  <c r="Q11" i="62"/>
  <c r="R11" i="62"/>
  <c r="S11" i="62"/>
  <c r="T11" i="62"/>
  <c r="U11" i="62"/>
  <c r="W11" i="62"/>
  <c r="X11" i="62"/>
  <c r="Y11" i="62"/>
  <c r="Z11" i="62"/>
  <c r="AA11" i="62"/>
  <c r="Q12" i="62"/>
  <c r="R12" i="62"/>
  <c r="S12" i="62"/>
  <c r="T12" i="62"/>
  <c r="U12" i="62"/>
  <c r="W12" i="62"/>
  <c r="X12" i="62"/>
  <c r="Y12" i="62"/>
  <c r="Z12" i="62"/>
  <c r="AA12" i="62"/>
  <c r="Q13" i="62"/>
  <c r="R13" i="62"/>
  <c r="S13" i="62"/>
  <c r="T13" i="62"/>
  <c r="U13" i="62"/>
  <c r="W13" i="62"/>
  <c r="X13" i="62"/>
  <c r="Y13" i="62"/>
  <c r="Z13" i="62"/>
  <c r="AA13" i="62"/>
  <c r="Q14" i="62"/>
  <c r="R14" i="62"/>
  <c r="S14" i="62"/>
  <c r="T14" i="62"/>
  <c r="U14" i="62"/>
  <c r="W14" i="62"/>
  <c r="X14" i="62"/>
  <c r="Y14" i="62"/>
  <c r="Z14" i="62"/>
  <c r="AA14" i="62"/>
  <c r="Q15" i="62"/>
  <c r="R15" i="62"/>
  <c r="S15" i="62"/>
  <c r="T15" i="62"/>
  <c r="U15" i="62"/>
  <c r="W15" i="62"/>
  <c r="X15" i="62"/>
  <c r="Y15" i="62"/>
  <c r="Z15" i="62"/>
  <c r="AA15" i="62"/>
  <c r="Q16" i="62"/>
  <c r="R16" i="62"/>
  <c r="S16" i="62"/>
  <c r="T16" i="62"/>
  <c r="U16" i="62"/>
  <c r="W16" i="62"/>
  <c r="X16" i="62"/>
  <c r="Y16" i="62"/>
  <c r="Z16" i="62"/>
  <c r="AA16" i="62"/>
  <c r="Q17" i="62"/>
  <c r="R17" i="62"/>
  <c r="S17" i="62"/>
  <c r="T17" i="62"/>
  <c r="U17" i="62"/>
  <c r="W17" i="62"/>
  <c r="X17" i="62"/>
  <c r="Y17" i="62"/>
  <c r="Z17" i="62"/>
  <c r="AA17" i="62"/>
  <c r="Q18" i="62"/>
  <c r="R18" i="62"/>
  <c r="S18" i="62"/>
  <c r="T18" i="62"/>
  <c r="U18" i="62"/>
  <c r="W18" i="62"/>
  <c r="X18" i="62"/>
  <c r="Y18" i="62"/>
  <c r="Z18" i="62"/>
  <c r="AA18" i="62"/>
  <c r="Q19" i="62"/>
  <c r="R19" i="62"/>
  <c r="S19" i="62"/>
  <c r="T19" i="62"/>
  <c r="U19" i="62"/>
  <c r="W19" i="62"/>
  <c r="X19" i="62"/>
  <c r="Y19" i="62"/>
  <c r="Z19" i="62"/>
  <c r="AA19" i="62"/>
  <c r="Q20" i="62"/>
  <c r="R20" i="62"/>
  <c r="S20" i="62"/>
  <c r="T20" i="62"/>
  <c r="U20" i="62"/>
  <c r="W20" i="62"/>
  <c r="X20" i="62"/>
  <c r="Y20" i="62"/>
  <c r="Z20" i="62"/>
  <c r="AA20" i="62"/>
  <c r="Q22" i="62"/>
  <c r="R22" i="62"/>
  <c r="S22" i="62"/>
  <c r="T22" i="62"/>
  <c r="U22" i="62"/>
  <c r="W22" i="62"/>
  <c r="X22" i="62"/>
  <c r="Y22" i="62"/>
  <c r="Z22" i="62"/>
  <c r="AA22" i="62"/>
  <c r="Q23" i="62"/>
  <c r="R23" i="62"/>
  <c r="S23" i="62"/>
  <c r="T23" i="62"/>
  <c r="U23" i="62"/>
  <c r="W23" i="62"/>
  <c r="X23" i="62"/>
  <c r="Y23" i="62"/>
  <c r="Z23" i="62"/>
  <c r="AA23" i="62"/>
  <c r="F11" i="62"/>
  <c r="G11" i="62"/>
  <c r="H11" i="62"/>
  <c r="I11" i="62"/>
  <c r="K11" i="62"/>
  <c r="L11" i="62"/>
  <c r="M11" i="62"/>
  <c r="N11" i="62"/>
  <c r="O11" i="62"/>
  <c r="F12" i="62"/>
  <c r="G12" i="62"/>
  <c r="H12" i="62"/>
  <c r="I12" i="62"/>
  <c r="K12" i="62"/>
  <c r="L12" i="62"/>
  <c r="M12" i="62"/>
  <c r="N12" i="62"/>
  <c r="O12" i="62"/>
  <c r="F13" i="62"/>
  <c r="G13" i="62"/>
  <c r="H13" i="62"/>
  <c r="I13" i="62"/>
  <c r="K13" i="62"/>
  <c r="L13" i="62"/>
  <c r="M13" i="62"/>
  <c r="N13" i="62"/>
  <c r="O13" i="62"/>
  <c r="F14" i="62"/>
  <c r="G14" i="62"/>
  <c r="H14" i="62"/>
  <c r="I14" i="62"/>
  <c r="K14" i="62"/>
  <c r="L14" i="62"/>
  <c r="M14" i="62"/>
  <c r="N14" i="62"/>
  <c r="O14" i="62"/>
  <c r="F15" i="62"/>
  <c r="G15" i="62"/>
  <c r="H15" i="62"/>
  <c r="I15" i="62"/>
  <c r="K15" i="62"/>
  <c r="L15" i="62"/>
  <c r="M15" i="62"/>
  <c r="N15" i="62"/>
  <c r="O15" i="62"/>
  <c r="F16" i="62"/>
  <c r="G16" i="62"/>
  <c r="H16" i="62"/>
  <c r="I16" i="62"/>
  <c r="K16" i="62"/>
  <c r="L16" i="62"/>
  <c r="M16" i="62"/>
  <c r="N16" i="62"/>
  <c r="O16" i="62"/>
  <c r="F17" i="62"/>
  <c r="G17" i="62"/>
  <c r="H17" i="62"/>
  <c r="I17" i="62"/>
  <c r="K17" i="62"/>
  <c r="L17" i="62"/>
  <c r="M17" i="62"/>
  <c r="N17" i="62"/>
  <c r="O17" i="62"/>
  <c r="F18" i="62"/>
  <c r="G18" i="62"/>
  <c r="H18" i="62"/>
  <c r="I18" i="62"/>
  <c r="K18" i="62"/>
  <c r="L18" i="62"/>
  <c r="M18" i="62"/>
  <c r="N18" i="62"/>
  <c r="O18" i="62"/>
  <c r="F19" i="62"/>
  <c r="G19" i="62"/>
  <c r="H19" i="62"/>
  <c r="I19" i="62"/>
  <c r="K19" i="62"/>
  <c r="L19" i="62"/>
  <c r="M19" i="62"/>
  <c r="N19" i="62"/>
  <c r="O19" i="62"/>
  <c r="F20" i="62"/>
  <c r="G20" i="62"/>
  <c r="H20" i="62"/>
  <c r="I20" i="62"/>
  <c r="K20" i="62"/>
  <c r="L20" i="62"/>
  <c r="M20" i="62"/>
  <c r="N20" i="62"/>
  <c r="O20" i="62"/>
  <c r="F22" i="62"/>
  <c r="G22" i="62"/>
  <c r="H22" i="62"/>
  <c r="I22" i="62"/>
  <c r="K22" i="62"/>
  <c r="L22" i="62"/>
  <c r="M22" i="62"/>
  <c r="N22" i="62"/>
  <c r="O22" i="62"/>
  <c r="F23" i="62"/>
  <c r="G23" i="62"/>
  <c r="H23" i="62"/>
  <c r="I23" i="62"/>
  <c r="K23" i="62"/>
  <c r="L23" i="62"/>
  <c r="M23" i="62"/>
  <c r="N23" i="62"/>
  <c r="O23" i="62"/>
  <c r="E23" i="62"/>
  <c r="E22" i="62"/>
  <c r="E20" i="62"/>
  <c r="E19" i="62"/>
  <c r="E18" i="62"/>
  <c r="E17" i="62"/>
  <c r="E16" i="62"/>
  <c r="E15" i="62"/>
  <c r="E14" i="62"/>
  <c r="E13" i="62"/>
  <c r="E12" i="62"/>
  <c r="E11" i="62"/>
  <c r="F10" i="62"/>
  <c r="G10" i="62"/>
  <c r="H10" i="62"/>
  <c r="I10" i="62"/>
  <c r="K10" i="62"/>
  <c r="L10" i="62"/>
  <c r="M10" i="62"/>
  <c r="N10" i="62"/>
  <c r="O10" i="62"/>
  <c r="Q10" i="62"/>
  <c r="R10" i="62"/>
  <c r="S10" i="62"/>
  <c r="T10" i="62"/>
  <c r="U10" i="62"/>
  <c r="W10" i="62"/>
  <c r="X10" i="62"/>
  <c r="Y10" i="62"/>
  <c r="Z10" i="62"/>
  <c r="AA10" i="62"/>
  <c r="E10" i="62"/>
  <c r="BJ72" i="61"/>
  <c r="BI72" i="61"/>
  <c r="BH72" i="61"/>
  <c r="BD72" i="61"/>
  <c r="BC72" i="61"/>
  <c r="BB72" i="61"/>
  <c r="AX72" i="61"/>
  <c r="AW72" i="61"/>
  <c r="AV72" i="61"/>
  <c r="AR72" i="61"/>
  <c r="AQ72" i="61"/>
  <c r="AP72" i="61"/>
  <c r="BJ71" i="61"/>
  <c r="BI71" i="61"/>
  <c r="BH71" i="61"/>
  <c r="BD71" i="61"/>
  <c r="BC71" i="61"/>
  <c r="BB71" i="61"/>
  <c r="AX71" i="61"/>
  <c r="AW71" i="61"/>
  <c r="AV71" i="61"/>
  <c r="AR71" i="61"/>
  <c r="AQ71" i="61"/>
  <c r="AP71" i="61"/>
  <c r="BJ70" i="61"/>
  <c r="BI70" i="61"/>
  <c r="BH70" i="61"/>
  <c r="BD70" i="61"/>
  <c r="BC70" i="61"/>
  <c r="BB70" i="61"/>
  <c r="AX70" i="61"/>
  <c r="AW70" i="61"/>
  <c r="AV70" i="61"/>
  <c r="AR70" i="61"/>
  <c r="AQ70" i="61"/>
  <c r="AP70" i="61"/>
  <c r="BJ69" i="61"/>
  <c r="BI69" i="61"/>
  <c r="BH69" i="61"/>
  <c r="BD69" i="61"/>
  <c r="BC69" i="61"/>
  <c r="BB69" i="61"/>
  <c r="AX69" i="61"/>
  <c r="AW69" i="61"/>
  <c r="AV69" i="61"/>
  <c r="AR69" i="61"/>
  <c r="AQ69" i="61"/>
  <c r="AP69" i="61"/>
  <c r="BJ68" i="61"/>
  <c r="BI68" i="61"/>
  <c r="BH68" i="61"/>
  <c r="BD68" i="61"/>
  <c r="BC68" i="61"/>
  <c r="BB68" i="61"/>
  <c r="AX68" i="61"/>
  <c r="AW68" i="61"/>
  <c r="AV68" i="61"/>
  <c r="AR68" i="61"/>
  <c r="AQ68" i="61"/>
  <c r="AP68" i="61"/>
  <c r="BJ67" i="61"/>
  <c r="BI67" i="61"/>
  <c r="BH67" i="61"/>
  <c r="BD67" i="61"/>
  <c r="BC67" i="61"/>
  <c r="BB67" i="61"/>
  <c r="AX67" i="61"/>
  <c r="AW67" i="61"/>
  <c r="AV67" i="61"/>
  <c r="AR67" i="61"/>
  <c r="AQ67" i="61"/>
  <c r="AP67" i="61"/>
  <c r="BJ66" i="61"/>
  <c r="BI66" i="61"/>
  <c r="BH66" i="61"/>
  <c r="BD66" i="61"/>
  <c r="BC66" i="61"/>
  <c r="BB66" i="61"/>
  <c r="AX66" i="61"/>
  <c r="AW66" i="61"/>
  <c r="AV66" i="61"/>
  <c r="AR66" i="61"/>
  <c r="AQ66" i="61"/>
  <c r="AP66" i="61"/>
  <c r="BJ65" i="61"/>
  <c r="BI65" i="61"/>
  <c r="BH65" i="61"/>
  <c r="BD65" i="61"/>
  <c r="BC65" i="61"/>
  <c r="BB65" i="61"/>
  <c r="AX65" i="61"/>
  <c r="AW65" i="61"/>
  <c r="AV65" i="61"/>
  <c r="AR65" i="61"/>
  <c r="AQ65" i="61"/>
  <c r="AP65" i="61"/>
  <c r="BJ64" i="61"/>
  <c r="BI64" i="61"/>
  <c r="BH64" i="61"/>
  <c r="BD64" i="61"/>
  <c r="BC64" i="61"/>
  <c r="BB64" i="61"/>
  <c r="AX64" i="61"/>
  <c r="AW64" i="61"/>
  <c r="AV64" i="61"/>
  <c r="AR64" i="61"/>
  <c r="AQ64" i="61"/>
  <c r="AP64" i="61"/>
  <c r="BJ63" i="61"/>
  <c r="BI63" i="61"/>
  <c r="BH63" i="61"/>
  <c r="BD63" i="61"/>
  <c r="BC63" i="61"/>
  <c r="BB63" i="61"/>
  <c r="AX63" i="61"/>
  <c r="AW63" i="61"/>
  <c r="AV63" i="61"/>
  <c r="AR63" i="61"/>
  <c r="AQ63" i="61"/>
  <c r="AP63" i="61"/>
  <c r="BJ62" i="61"/>
  <c r="BI62" i="61"/>
  <c r="BH62" i="61"/>
  <c r="BD62" i="61"/>
  <c r="BC62" i="61"/>
  <c r="BB62" i="61"/>
  <c r="AX62" i="61"/>
  <c r="AW62" i="61"/>
  <c r="AV62" i="61"/>
  <c r="AR62" i="61"/>
  <c r="AQ62" i="61"/>
  <c r="AP62" i="61"/>
  <c r="BJ61" i="61"/>
  <c r="BI61" i="61"/>
  <c r="BH61" i="61"/>
  <c r="BD61" i="61"/>
  <c r="BC61" i="61"/>
  <c r="BB61" i="61"/>
  <c r="AX61" i="61"/>
  <c r="AW61" i="61"/>
  <c r="AV61" i="61"/>
  <c r="AR61" i="61"/>
  <c r="AQ61" i="61"/>
  <c r="AP61" i="61"/>
  <c r="BJ60" i="61"/>
  <c r="BI60" i="61"/>
  <c r="BH60" i="61"/>
  <c r="BD60" i="61"/>
  <c r="BC60" i="61"/>
  <c r="BB60" i="61"/>
  <c r="AX60" i="61"/>
  <c r="AW60" i="61"/>
  <c r="AV60" i="61"/>
  <c r="BJ59" i="61"/>
  <c r="BI59" i="61"/>
  <c r="BH59" i="61"/>
  <c r="BD59" i="61"/>
  <c r="BC59" i="61"/>
  <c r="BB59" i="61"/>
  <c r="AX59" i="61"/>
  <c r="AW59" i="61"/>
  <c r="AV59" i="61"/>
  <c r="AR59" i="61"/>
  <c r="AQ59" i="61"/>
  <c r="AP59" i="61"/>
  <c r="BJ58" i="61"/>
  <c r="BI58" i="61"/>
  <c r="BH58" i="61"/>
  <c r="BD58" i="61"/>
  <c r="BC58" i="61"/>
  <c r="BB58" i="61"/>
  <c r="AX58" i="61"/>
  <c r="AW58" i="61"/>
  <c r="AV58" i="61"/>
  <c r="AR58" i="61"/>
  <c r="AQ58" i="61"/>
  <c r="AP58" i="61"/>
  <c r="BJ57" i="61"/>
  <c r="BI57" i="61"/>
  <c r="BH57" i="61"/>
  <c r="BD57" i="61"/>
  <c r="BC57" i="61"/>
  <c r="BB57" i="61"/>
  <c r="AX57" i="61"/>
  <c r="AW57" i="61"/>
  <c r="AV57" i="61"/>
  <c r="AR57" i="61"/>
  <c r="AQ57" i="61"/>
  <c r="AP57" i="61"/>
  <c r="BJ56" i="61"/>
  <c r="BI56" i="61"/>
  <c r="BH56" i="61"/>
  <c r="BD56" i="61"/>
  <c r="BC56" i="61"/>
  <c r="BB56" i="61"/>
  <c r="AX56" i="61"/>
  <c r="AW56" i="61"/>
  <c r="AV56" i="61"/>
  <c r="AR56" i="61"/>
  <c r="AQ56" i="61"/>
  <c r="AP56" i="61"/>
  <c r="BJ55" i="61"/>
  <c r="BI55" i="61"/>
  <c r="BH55" i="61"/>
  <c r="BD55" i="61"/>
  <c r="BC55" i="61"/>
  <c r="BB55" i="61"/>
  <c r="AX55" i="61"/>
  <c r="AW55" i="61"/>
  <c r="AV55" i="61"/>
  <c r="AR55" i="61"/>
  <c r="AQ55" i="61"/>
  <c r="AP55" i="61"/>
  <c r="BJ53" i="61"/>
  <c r="BI53" i="61"/>
  <c r="BH53" i="61"/>
  <c r="BG53" i="61"/>
  <c r="BF53" i="61"/>
  <c r="BD53" i="61"/>
  <c r="BC53" i="61"/>
  <c r="BB53" i="61"/>
  <c r="BA53" i="61"/>
  <c r="AZ53" i="61"/>
  <c r="AX53" i="61"/>
  <c r="AW53" i="61"/>
  <c r="AV53" i="61"/>
  <c r="AU53" i="61"/>
  <c r="AT53" i="61"/>
  <c r="AR53" i="61"/>
  <c r="AQ53" i="61"/>
  <c r="AP53" i="61"/>
  <c r="AO53" i="61"/>
  <c r="AN53" i="61"/>
  <c r="BJ52" i="61"/>
  <c r="BI52" i="61"/>
  <c r="BH52" i="61"/>
  <c r="BG52" i="61"/>
  <c r="BF52" i="61"/>
  <c r="BD52" i="61"/>
  <c r="BC52" i="61"/>
  <c r="BB52" i="61"/>
  <c r="BA52" i="61"/>
  <c r="AZ52" i="61"/>
  <c r="AX52" i="61"/>
  <c r="AW52" i="61"/>
  <c r="AV52" i="61"/>
  <c r="AU52" i="61"/>
  <c r="AT52" i="61"/>
  <c r="AR52" i="61"/>
  <c r="AQ52" i="61"/>
  <c r="AP52" i="61"/>
  <c r="AO52" i="61"/>
  <c r="AN52" i="61"/>
  <c r="BJ51" i="61"/>
  <c r="BI51" i="61"/>
  <c r="BH51" i="61"/>
  <c r="BG51" i="61"/>
  <c r="BF51" i="61"/>
  <c r="BD51" i="61"/>
  <c r="BC51" i="61"/>
  <c r="BB51" i="61"/>
  <c r="BA51" i="61"/>
  <c r="AZ51" i="61"/>
  <c r="AX51" i="61"/>
  <c r="AW51" i="61"/>
  <c r="AV51" i="61"/>
  <c r="AU51" i="61"/>
  <c r="AT51" i="61"/>
  <c r="AR51" i="61"/>
  <c r="AQ51" i="61"/>
  <c r="AP51" i="61"/>
  <c r="AO51" i="61"/>
  <c r="AN51" i="61"/>
  <c r="BJ50" i="61"/>
  <c r="BI50" i="61"/>
  <c r="BH50" i="61"/>
  <c r="BG50" i="61"/>
  <c r="BF50" i="61"/>
  <c r="BD50" i="61"/>
  <c r="BC50" i="61"/>
  <c r="BB50" i="61"/>
  <c r="BA50" i="61"/>
  <c r="AZ50" i="61"/>
  <c r="AX50" i="61"/>
  <c r="AW50" i="61"/>
  <c r="AV50" i="61"/>
  <c r="AU50" i="61"/>
  <c r="AT50" i="61"/>
  <c r="AR50" i="61"/>
  <c r="AQ50" i="61"/>
  <c r="AP50" i="61"/>
  <c r="AO50" i="61"/>
  <c r="AN50" i="61"/>
  <c r="BJ48" i="61"/>
  <c r="BI48" i="61"/>
  <c r="BF48" i="61"/>
  <c r="BD48" i="61"/>
  <c r="BC48" i="61"/>
  <c r="BB48" i="61"/>
  <c r="BA48" i="61"/>
  <c r="AZ48" i="61"/>
  <c r="AX48" i="61"/>
  <c r="AW48" i="61"/>
  <c r="AT48" i="61"/>
  <c r="AR48" i="61"/>
  <c r="AQ48" i="61"/>
  <c r="AP48" i="61"/>
  <c r="AO48" i="61"/>
  <c r="AN48" i="61"/>
  <c r="BH48" i="61"/>
  <c r="BG48" i="61"/>
  <c r="AV48" i="61"/>
  <c r="AU48" i="61"/>
  <c r="BJ47" i="61"/>
  <c r="BF47" i="61"/>
  <c r="BD47" i="61"/>
  <c r="BC47" i="61"/>
  <c r="BB47" i="61"/>
  <c r="BA47" i="61"/>
  <c r="AZ47" i="61"/>
  <c r="AX47" i="61"/>
  <c r="AW47" i="61"/>
  <c r="AV47" i="61"/>
  <c r="AR47" i="61"/>
  <c r="AQ47" i="61"/>
  <c r="AP47" i="61"/>
  <c r="AO47" i="61"/>
  <c r="AN47" i="61"/>
  <c r="BI47" i="61"/>
  <c r="BH47" i="61"/>
  <c r="BG47" i="61"/>
  <c r="AU47" i="61"/>
  <c r="AT47" i="61"/>
  <c r="BJ46" i="61"/>
  <c r="BI46" i="61"/>
  <c r="BF46" i="61"/>
  <c r="BD46" i="61"/>
  <c r="BC46" i="61"/>
  <c r="BB46" i="61"/>
  <c r="BA46" i="61"/>
  <c r="AZ46" i="61"/>
  <c r="AX46" i="61"/>
  <c r="AW46" i="61"/>
  <c r="AT46" i="61"/>
  <c r="AR46" i="61"/>
  <c r="AQ46" i="61"/>
  <c r="AP46" i="61"/>
  <c r="AO46" i="61"/>
  <c r="AN46" i="61"/>
  <c r="BH46" i="61"/>
  <c r="BG46" i="61"/>
  <c r="AV46" i="61"/>
  <c r="AU46" i="61"/>
  <c r="BJ45" i="61"/>
  <c r="BF45" i="61"/>
  <c r="BD45" i="61"/>
  <c r="BC45" i="61"/>
  <c r="BB45" i="61"/>
  <c r="BA45" i="61"/>
  <c r="AZ45" i="61"/>
  <c r="AX45" i="61"/>
  <c r="AW45" i="61"/>
  <c r="AV45" i="61"/>
  <c r="AR45" i="61"/>
  <c r="AQ45" i="61"/>
  <c r="AP45" i="61"/>
  <c r="AO45" i="61"/>
  <c r="AN45" i="61"/>
  <c r="BI45" i="61"/>
  <c r="BH45" i="61"/>
  <c r="BG45" i="61"/>
  <c r="AU45" i="61"/>
  <c r="AT45" i="61"/>
  <c r="BJ44" i="61"/>
  <c r="BI44" i="61"/>
  <c r="BF44" i="61"/>
  <c r="BD44" i="61"/>
  <c r="BC44" i="61"/>
  <c r="BB44" i="61"/>
  <c r="BA44" i="61"/>
  <c r="AZ44" i="61"/>
  <c r="AX44" i="61"/>
  <c r="AW44" i="61"/>
  <c r="AT44" i="61"/>
  <c r="AR44" i="61"/>
  <c r="AQ44" i="61"/>
  <c r="AP44" i="61"/>
  <c r="AO44" i="61"/>
  <c r="AN44" i="61"/>
  <c r="BH44" i="61"/>
  <c r="BG44" i="61"/>
  <c r="AV44" i="61"/>
  <c r="AU44" i="61"/>
  <c r="BJ43" i="61"/>
  <c r="BF43" i="61"/>
  <c r="BD43" i="61"/>
  <c r="BC43" i="61"/>
  <c r="BB43" i="61"/>
  <c r="BA43" i="61"/>
  <c r="AZ43" i="61"/>
  <c r="AX43" i="61"/>
  <c r="AW43" i="61"/>
  <c r="AV43" i="61"/>
  <c r="AR43" i="61"/>
  <c r="AQ43" i="61"/>
  <c r="AP43" i="61"/>
  <c r="AO43" i="61"/>
  <c r="AN43" i="61"/>
  <c r="BI43" i="61"/>
  <c r="BH43" i="61"/>
  <c r="BG43" i="61"/>
  <c r="AU43" i="61"/>
  <c r="AT43" i="61"/>
  <c r="BJ42" i="61"/>
  <c r="BI42" i="61"/>
  <c r="BF42" i="61"/>
  <c r="BD42" i="61"/>
  <c r="BC42" i="61"/>
  <c r="BB42" i="61"/>
  <c r="BA42" i="61"/>
  <c r="AZ42" i="61"/>
  <c r="AX42" i="61"/>
  <c r="AW42" i="61"/>
  <c r="AT42" i="61"/>
  <c r="AR42" i="61"/>
  <c r="AQ42" i="61"/>
  <c r="AP42" i="61"/>
  <c r="AO42" i="61"/>
  <c r="AN42" i="61"/>
  <c r="BH42" i="61"/>
  <c r="BG42" i="61"/>
  <c r="AV42" i="61"/>
  <c r="AU42" i="61"/>
  <c r="BJ40" i="61"/>
  <c r="BI40" i="61"/>
  <c r="BH40" i="61"/>
  <c r="BG40" i="61"/>
  <c r="BF40" i="61"/>
  <c r="BD40" i="61"/>
  <c r="BC40" i="61"/>
  <c r="BB40" i="61"/>
  <c r="BA40" i="61"/>
  <c r="AZ40" i="61"/>
  <c r="AX40" i="61"/>
  <c r="AW40" i="61"/>
  <c r="AV40" i="61"/>
  <c r="AU40" i="61"/>
  <c r="AT40" i="61"/>
  <c r="AR40" i="61"/>
  <c r="AQ40" i="61"/>
  <c r="AP40" i="61"/>
  <c r="AO40" i="61"/>
  <c r="AN40" i="61"/>
  <c r="BJ39" i="61"/>
  <c r="BI39" i="61"/>
  <c r="BH39" i="61"/>
  <c r="BG39" i="61"/>
  <c r="BF39" i="61"/>
  <c r="BD39" i="61"/>
  <c r="BC39" i="61"/>
  <c r="BB39" i="61"/>
  <c r="BA39" i="61"/>
  <c r="AZ39" i="61"/>
  <c r="AX39" i="61"/>
  <c r="AW39" i="61"/>
  <c r="AV39" i="61"/>
  <c r="AU39" i="61"/>
  <c r="AT39" i="61"/>
  <c r="AR39" i="61"/>
  <c r="AQ39" i="61"/>
  <c r="AP39" i="61"/>
  <c r="AO39" i="61"/>
  <c r="AN39" i="61"/>
  <c r="BJ38" i="61"/>
  <c r="BI38" i="61"/>
  <c r="BH38" i="61"/>
  <c r="BG38" i="61"/>
  <c r="BF38" i="61"/>
  <c r="BD38" i="61"/>
  <c r="BC38" i="61"/>
  <c r="BB38" i="61"/>
  <c r="BA38" i="61"/>
  <c r="AZ38" i="61"/>
  <c r="AX38" i="61"/>
  <c r="AW38" i="61"/>
  <c r="AV38" i="61"/>
  <c r="AU38" i="61"/>
  <c r="AT38" i="61"/>
  <c r="AR38" i="61"/>
  <c r="AQ38" i="61"/>
  <c r="AP38" i="61"/>
  <c r="AO38" i="61"/>
  <c r="AN38" i="61"/>
  <c r="BJ37" i="61"/>
  <c r="BI37" i="61"/>
  <c r="BH37" i="61"/>
  <c r="BG37" i="61"/>
  <c r="BF37" i="61"/>
  <c r="BD37" i="61"/>
  <c r="BC37" i="61"/>
  <c r="BB37" i="61"/>
  <c r="BA37" i="61"/>
  <c r="AZ37" i="61"/>
  <c r="AX37" i="61"/>
  <c r="AW37" i="61"/>
  <c r="AV37" i="61"/>
  <c r="AU37" i="61"/>
  <c r="AT37" i="61"/>
  <c r="AR37" i="61"/>
  <c r="AQ37" i="61"/>
  <c r="AP37" i="61"/>
  <c r="AO37" i="61"/>
  <c r="AN37" i="61"/>
  <c r="BJ36" i="61"/>
  <c r="BI36" i="61"/>
  <c r="BH36" i="61"/>
  <c r="BG36" i="61"/>
  <c r="BF36" i="61"/>
  <c r="BD36" i="61"/>
  <c r="BC36" i="61"/>
  <c r="BB36" i="61"/>
  <c r="BA36" i="61"/>
  <c r="AZ36" i="61"/>
  <c r="AX36" i="61"/>
  <c r="AW36" i="61"/>
  <c r="AV36" i="61"/>
  <c r="AU36" i="61"/>
  <c r="AT36" i="61"/>
  <c r="AR36" i="61"/>
  <c r="AQ36" i="61"/>
  <c r="AP36" i="61"/>
  <c r="AO36" i="61"/>
  <c r="AN36" i="61"/>
  <c r="BJ35" i="61"/>
  <c r="BI35" i="61"/>
  <c r="BH35" i="61"/>
  <c r="BG35" i="61"/>
  <c r="BF35" i="61"/>
  <c r="BD35" i="61"/>
  <c r="BC35" i="61"/>
  <c r="BB35" i="61"/>
  <c r="BA35" i="61"/>
  <c r="AZ35" i="61"/>
  <c r="AX35" i="61"/>
  <c r="AW35" i="61"/>
  <c r="AV35" i="61"/>
  <c r="AU35" i="61"/>
  <c r="AT35" i="61"/>
  <c r="AR35" i="61"/>
  <c r="AQ35" i="61"/>
  <c r="AP35" i="61"/>
  <c r="AO35" i="61"/>
  <c r="AN35" i="61"/>
  <c r="BJ33" i="61"/>
  <c r="BI33" i="61"/>
  <c r="BH33" i="61"/>
  <c r="BG33" i="61"/>
  <c r="BF33" i="61"/>
  <c r="BD33" i="61"/>
  <c r="BC33" i="61"/>
  <c r="BB33" i="61"/>
  <c r="BA33" i="61"/>
  <c r="AZ33" i="61"/>
  <c r="AX33" i="61"/>
  <c r="AW33" i="61"/>
  <c r="AV33" i="61"/>
  <c r="AU33" i="61"/>
  <c r="AT33" i="61"/>
  <c r="AR33" i="61"/>
  <c r="AQ33" i="61"/>
  <c r="AP33" i="61"/>
  <c r="AO33" i="61"/>
  <c r="AN33" i="61"/>
  <c r="BJ32" i="61"/>
  <c r="BI32" i="61"/>
  <c r="BH32" i="61"/>
  <c r="BG32" i="61"/>
  <c r="BF32" i="61"/>
  <c r="BD32" i="61"/>
  <c r="BC32" i="61"/>
  <c r="BB32" i="61"/>
  <c r="BA32" i="61"/>
  <c r="AZ32" i="61"/>
  <c r="AX32" i="61"/>
  <c r="AW32" i="61"/>
  <c r="AV32" i="61"/>
  <c r="AU32" i="61"/>
  <c r="AT32" i="61"/>
  <c r="AR32" i="61"/>
  <c r="AQ32" i="61"/>
  <c r="AP32" i="61"/>
  <c r="AO32" i="61"/>
  <c r="AN32" i="61"/>
  <c r="BJ31" i="61"/>
  <c r="BI31" i="61"/>
  <c r="BH31" i="61"/>
  <c r="BG31" i="61"/>
  <c r="BF31" i="61"/>
  <c r="BD31" i="61"/>
  <c r="BC31" i="61"/>
  <c r="BB31" i="61"/>
  <c r="BA31" i="61"/>
  <c r="AZ31" i="61"/>
  <c r="AX31" i="61"/>
  <c r="AW31" i="61"/>
  <c r="AV31" i="61"/>
  <c r="AU31" i="61"/>
  <c r="AT31" i="61"/>
  <c r="AR31" i="61"/>
  <c r="AQ31" i="61"/>
  <c r="AP31" i="61"/>
  <c r="AO31" i="61"/>
  <c r="AN31" i="61"/>
  <c r="BJ30" i="61"/>
  <c r="BI30" i="61"/>
  <c r="BH30" i="61"/>
  <c r="BG30" i="61"/>
  <c r="BF30" i="61"/>
  <c r="BD30" i="61"/>
  <c r="BC30" i="61"/>
  <c r="BB30" i="61"/>
  <c r="BA30" i="61"/>
  <c r="AZ30" i="61"/>
  <c r="AX30" i="61"/>
  <c r="AW30" i="61"/>
  <c r="AV30" i="61"/>
  <c r="AU30" i="61"/>
  <c r="AT30" i="61"/>
  <c r="AR30" i="61"/>
  <c r="AQ30" i="61"/>
  <c r="AP30" i="61"/>
  <c r="AO30" i="61"/>
  <c r="AN30" i="61"/>
  <c r="BJ28" i="61"/>
  <c r="BI28" i="61"/>
  <c r="BH28" i="61"/>
  <c r="BG28" i="61"/>
  <c r="BF28" i="61"/>
  <c r="BD28" i="61"/>
  <c r="BC28" i="61"/>
  <c r="BB28" i="61"/>
  <c r="BA28" i="61"/>
  <c r="AZ28" i="61"/>
  <c r="AX28" i="61"/>
  <c r="AW28" i="61"/>
  <c r="AV28" i="61"/>
  <c r="AU28" i="61"/>
  <c r="AT28" i="61"/>
  <c r="AR28" i="61"/>
  <c r="AQ28" i="61"/>
  <c r="AP28" i="61"/>
  <c r="AO28" i="61"/>
  <c r="AN28" i="61"/>
  <c r="BJ27" i="61"/>
  <c r="BI27" i="61"/>
  <c r="BH27" i="61"/>
  <c r="BG27" i="61"/>
  <c r="BF27" i="61"/>
  <c r="BD27" i="61"/>
  <c r="BC27" i="61"/>
  <c r="BB27" i="61"/>
  <c r="BA27" i="61"/>
  <c r="AZ27" i="61"/>
  <c r="AX27" i="61"/>
  <c r="AW27" i="61"/>
  <c r="AV27" i="61"/>
  <c r="AU27" i="61"/>
  <c r="AT27" i="61"/>
  <c r="AR27" i="61"/>
  <c r="AQ27" i="61"/>
  <c r="AP27" i="61"/>
  <c r="AO27" i="61"/>
  <c r="AN27" i="61"/>
  <c r="BJ26" i="61"/>
  <c r="BI26" i="61"/>
  <c r="BH26" i="61"/>
  <c r="BG26" i="61"/>
  <c r="BF26" i="61"/>
  <c r="BD26" i="61"/>
  <c r="BC26" i="61"/>
  <c r="BB26" i="61"/>
  <c r="BA26" i="61"/>
  <c r="AZ26" i="61"/>
  <c r="AX26" i="61"/>
  <c r="AW26" i="61"/>
  <c r="AV26" i="61"/>
  <c r="AU26" i="61"/>
  <c r="AT26" i="61"/>
  <c r="AR26" i="61"/>
  <c r="AQ26" i="61"/>
  <c r="AP26" i="61"/>
  <c r="AO26" i="61"/>
  <c r="AN26" i="61"/>
  <c r="BJ25" i="61"/>
  <c r="BI25" i="61"/>
  <c r="BH25" i="61"/>
  <c r="BG25" i="61"/>
  <c r="BF25" i="61"/>
  <c r="BD25" i="61"/>
  <c r="BC25" i="61"/>
  <c r="BB25" i="61"/>
  <c r="BA25" i="61"/>
  <c r="AZ25" i="61"/>
  <c r="AX25" i="61"/>
  <c r="AW25" i="61"/>
  <c r="AV25" i="61"/>
  <c r="AU25" i="61"/>
  <c r="AT25" i="61"/>
  <c r="AR25" i="61"/>
  <c r="AQ25" i="61"/>
  <c r="AP25" i="61"/>
  <c r="AO25" i="61"/>
  <c r="AN25" i="61"/>
  <c r="BJ24" i="61"/>
  <c r="BI24" i="61"/>
  <c r="BH24" i="61"/>
  <c r="BG24" i="61"/>
  <c r="BF24" i="61"/>
  <c r="BD24" i="61"/>
  <c r="BC24" i="61"/>
  <c r="BB24" i="61"/>
  <c r="BA24" i="61"/>
  <c r="AZ24" i="61"/>
  <c r="AX24" i="61"/>
  <c r="AW24" i="61"/>
  <c r="AV24" i="61"/>
  <c r="AU24" i="61"/>
  <c r="AT24" i="61"/>
  <c r="AR24" i="61"/>
  <c r="AQ24" i="61"/>
  <c r="AP24" i="61"/>
  <c r="AO24" i="61"/>
  <c r="AN24" i="61"/>
  <c r="BJ23" i="61"/>
  <c r="BI23" i="61"/>
  <c r="BH23" i="61"/>
  <c r="BG23" i="61"/>
  <c r="BF23" i="61"/>
  <c r="BD23" i="61"/>
  <c r="BC23" i="61"/>
  <c r="BB23" i="61"/>
  <c r="BA23" i="61"/>
  <c r="AZ23" i="61"/>
  <c r="AX23" i="61"/>
  <c r="AW23" i="61"/>
  <c r="AV23" i="61"/>
  <c r="AU23" i="61"/>
  <c r="AT23" i="61"/>
  <c r="AR23" i="61"/>
  <c r="AQ23" i="61"/>
  <c r="AP23" i="61"/>
  <c r="AO23" i="61"/>
  <c r="AN23" i="61"/>
  <c r="BJ21" i="61"/>
  <c r="BI21" i="61"/>
  <c r="BH21" i="61"/>
  <c r="BG21" i="61"/>
  <c r="BF21" i="61"/>
  <c r="BD21" i="61"/>
  <c r="BC21" i="61"/>
  <c r="BB21" i="61"/>
  <c r="BA21" i="61"/>
  <c r="AZ21" i="61"/>
  <c r="AX21" i="61"/>
  <c r="AW21" i="61"/>
  <c r="AV21" i="61"/>
  <c r="AU21" i="61"/>
  <c r="AT21" i="61"/>
  <c r="AR21" i="61"/>
  <c r="AQ21" i="61"/>
  <c r="AP21" i="61"/>
  <c r="AO21" i="61"/>
  <c r="AN21" i="61"/>
  <c r="BJ20" i="61"/>
  <c r="BI20" i="61"/>
  <c r="BH20" i="61"/>
  <c r="BG20" i="61"/>
  <c r="BF20" i="61"/>
  <c r="BD20" i="61"/>
  <c r="BC20" i="61"/>
  <c r="BB20" i="61"/>
  <c r="BA20" i="61"/>
  <c r="AZ20" i="61"/>
  <c r="AX20" i="61"/>
  <c r="AW20" i="61"/>
  <c r="AV20" i="61"/>
  <c r="AU20" i="61"/>
  <c r="AT20" i="61"/>
  <c r="AR20" i="61"/>
  <c r="AQ20" i="61"/>
  <c r="AP20" i="61"/>
  <c r="AO20" i="61"/>
  <c r="AN20" i="61"/>
  <c r="BJ19" i="61"/>
  <c r="BI19" i="61"/>
  <c r="BH19" i="61"/>
  <c r="BG19" i="61"/>
  <c r="BF19" i="61"/>
  <c r="BD19" i="61"/>
  <c r="BC19" i="61"/>
  <c r="BB19" i="61"/>
  <c r="BA19" i="61"/>
  <c r="AZ19" i="61"/>
  <c r="AX19" i="61"/>
  <c r="AW19" i="61"/>
  <c r="AV19" i="61"/>
  <c r="AU19" i="61"/>
  <c r="AT19" i="61"/>
  <c r="AR19" i="61"/>
  <c r="AQ19" i="61"/>
  <c r="AP19" i="61"/>
  <c r="AO19" i="61"/>
  <c r="AN19" i="61"/>
  <c r="BJ18" i="61"/>
  <c r="BI18" i="61"/>
  <c r="BH18" i="61"/>
  <c r="BG18" i="61"/>
  <c r="BF18" i="61"/>
  <c r="BD18" i="61"/>
  <c r="BC18" i="61"/>
  <c r="BB18" i="61"/>
  <c r="BA18" i="61"/>
  <c r="AZ18" i="61"/>
  <c r="AX18" i="61"/>
  <c r="AW18" i="61"/>
  <c r="AV18" i="61"/>
  <c r="AU18" i="61"/>
  <c r="AT18" i="61"/>
  <c r="AR18" i="61"/>
  <c r="AQ18" i="61"/>
  <c r="AP18" i="61"/>
  <c r="AO18" i="61"/>
  <c r="AN18" i="61"/>
  <c r="BJ17" i="61"/>
  <c r="BI17" i="61"/>
  <c r="BH17" i="61"/>
  <c r="BG17" i="61"/>
  <c r="BF17" i="61"/>
  <c r="BD17" i="61"/>
  <c r="BC17" i="61"/>
  <c r="BB17" i="61"/>
  <c r="BA17" i="61"/>
  <c r="AZ17" i="61"/>
  <c r="AX17" i="61"/>
  <c r="AW17" i="61"/>
  <c r="AV17" i="61"/>
  <c r="AU17" i="61"/>
  <c r="AT17" i="61"/>
  <c r="AR17" i="61"/>
  <c r="AQ17" i="61"/>
  <c r="AP17" i="61"/>
  <c r="AO17" i="61"/>
  <c r="AN17" i="61"/>
  <c r="BJ16" i="61"/>
  <c r="BI16" i="61"/>
  <c r="BH16" i="61"/>
  <c r="BG16" i="61"/>
  <c r="BF16" i="61"/>
  <c r="BD16" i="61"/>
  <c r="BC16" i="61"/>
  <c r="BB16" i="61"/>
  <c r="BA16" i="61"/>
  <c r="AZ16" i="61"/>
  <c r="AX16" i="61"/>
  <c r="AW16" i="61"/>
  <c r="AV16" i="61"/>
  <c r="AU16" i="61"/>
  <c r="AT16" i="61"/>
  <c r="AR16" i="61"/>
  <c r="AQ16" i="61"/>
  <c r="AP16" i="61"/>
  <c r="AO16" i="61"/>
  <c r="AN16" i="61"/>
  <c r="BJ14" i="61"/>
  <c r="BI14" i="61"/>
  <c r="BH14" i="61"/>
  <c r="BG14" i="61"/>
  <c r="BF14" i="61"/>
  <c r="BD14" i="61"/>
  <c r="BC14" i="61"/>
  <c r="BB14" i="61"/>
  <c r="BA14" i="61"/>
  <c r="AZ14" i="61"/>
  <c r="AX14" i="61"/>
  <c r="AW14" i="61"/>
  <c r="AV14" i="61"/>
  <c r="AU14" i="61"/>
  <c r="AT14" i="61"/>
  <c r="AR14" i="61"/>
  <c r="AQ14" i="61"/>
  <c r="AP14" i="61"/>
  <c r="AO14" i="61"/>
  <c r="AN14" i="61"/>
  <c r="BJ13" i="61"/>
  <c r="BI13" i="61"/>
  <c r="BH13" i="61"/>
  <c r="BG13" i="61"/>
  <c r="BF13" i="61"/>
  <c r="BD13" i="61"/>
  <c r="BC13" i="61"/>
  <c r="BB13" i="61"/>
  <c r="BA13" i="61"/>
  <c r="AZ13" i="61"/>
  <c r="AX13" i="61"/>
  <c r="AW13" i="61"/>
  <c r="AV13" i="61"/>
  <c r="AU13" i="61"/>
  <c r="AT13" i="61"/>
  <c r="AR13" i="61"/>
  <c r="AQ13" i="61"/>
  <c r="AP13" i="61"/>
  <c r="AO13" i="61"/>
  <c r="AN13" i="61"/>
  <c r="BJ12" i="61"/>
  <c r="BI12" i="61"/>
  <c r="BH12" i="61"/>
  <c r="BG12" i="61"/>
  <c r="BF12" i="61"/>
  <c r="BD12" i="61"/>
  <c r="BC12" i="61"/>
  <c r="BB12" i="61"/>
  <c r="BA12" i="61"/>
  <c r="AZ12" i="61"/>
  <c r="AX12" i="61"/>
  <c r="AW12" i="61"/>
  <c r="AV12" i="61"/>
  <c r="AU12" i="61"/>
  <c r="AT12" i="61"/>
  <c r="AR12" i="61"/>
  <c r="AQ12" i="61"/>
  <c r="AP12" i="61"/>
  <c r="AO12" i="61"/>
  <c r="AN12" i="61"/>
  <c r="BJ10" i="61"/>
  <c r="BI10" i="61"/>
  <c r="BH10" i="61"/>
  <c r="BG10" i="61"/>
  <c r="BF10" i="61"/>
  <c r="BD10" i="61"/>
  <c r="BC10" i="61"/>
  <c r="BB10" i="61"/>
  <c r="BA10" i="61"/>
  <c r="AZ10" i="61"/>
  <c r="AX10" i="61"/>
  <c r="AW10" i="61"/>
  <c r="AV10" i="61"/>
  <c r="AU10" i="61"/>
  <c r="AT10" i="61"/>
  <c r="AR10" i="61"/>
  <c r="AQ10" i="61"/>
  <c r="AP10" i="61"/>
  <c r="AO10" i="61"/>
  <c r="AN10" i="61"/>
  <c r="BF43" i="60" l="1"/>
  <c r="BF45" i="60"/>
  <c r="BG45" i="60"/>
  <c r="BH45" i="60"/>
  <c r="BH47" i="60"/>
  <c r="BH42" i="60"/>
  <c r="BI42" i="60"/>
  <c r="BJ42" i="60"/>
  <c r="AT45" i="60"/>
  <c r="AU45" i="60"/>
  <c r="AW47" i="60"/>
  <c r="AW42" i="60"/>
  <c r="AX42" i="60"/>
  <c r="AT42" i="60"/>
  <c r="BJ72" i="60"/>
  <c r="BI72" i="60"/>
  <c r="BH72" i="60"/>
  <c r="BD72" i="60"/>
  <c r="BC72" i="60"/>
  <c r="BB72" i="60"/>
  <c r="AX72" i="60"/>
  <c r="AW72" i="60"/>
  <c r="AV72" i="60"/>
  <c r="AR72" i="60"/>
  <c r="AQ72" i="60"/>
  <c r="AP72" i="60"/>
  <c r="BJ71" i="60"/>
  <c r="BI71" i="60"/>
  <c r="BH71" i="60"/>
  <c r="BD71" i="60"/>
  <c r="BC71" i="60"/>
  <c r="BB71" i="60"/>
  <c r="AX71" i="60"/>
  <c r="AW71" i="60"/>
  <c r="AV71" i="60"/>
  <c r="AR71" i="60"/>
  <c r="AQ71" i="60"/>
  <c r="AP71" i="60"/>
  <c r="BJ70" i="60"/>
  <c r="BI70" i="60"/>
  <c r="BH70" i="60"/>
  <c r="BD70" i="60"/>
  <c r="BC70" i="60"/>
  <c r="BB70" i="60"/>
  <c r="AX70" i="60"/>
  <c r="AW70" i="60"/>
  <c r="AV70" i="60"/>
  <c r="AR70" i="60"/>
  <c r="AQ70" i="60"/>
  <c r="AP70" i="60"/>
  <c r="BJ69" i="60"/>
  <c r="BI69" i="60"/>
  <c r="BH69" i="60"/>
  <c r="BD69" i="60"/>
  <c r="BC69" i="60"/>
  <c r="BB69" i="60"/>
  <c r="AX69" i="60"/>
  <c r="AW69" i="60"/>
  <c r="AV69" i="60"/>
  <c r="AR69" i="60"/>
  <c r="AQ69" i="60"/>
  <c r="AP69" i="60"/>
  <c r="BJ68" i="60"/>
  <c r="BI68" i="60"/>
  <c r="BH68" i="60"/>
  <c r="BD68" i="60"/>
  <c r="BC68" i="60"/>
  <c r="BB68" i="60"/>
  <c r="AX68" i="60"/>
  <c r="AW68" i="60"/>
  <c r="AV68" i="60"/>
  <c r="AR68" i="60"/>
  <c r="AQ68" i="60"/>
  <c r="AP68" i="60"/>
  <c r="BJ67" i="60"/>
  <c r="BI67" i="60"/>
  <c r="BH67" i="60"/>
  <c r="BD67" i="60"/>
  <c r="BC67" i="60"/>
  <c r="BB67" i="60"/>
  <c r="AX67" i="60"/>
  <c r="AW67" i="60"/>
  <c r="AV67" i="60"/>
  <c r="AR67" i="60"/>
  <c r="AQ67" i="60"/>
  <c r="AP67" i="60"/>
  <c r="BJ66" i="60"/>
  <c r="BI66" i="60"/>
  <c r="BH66" i="60"/>
  <c r="BD66" i="60"/>
  <c r="BC66" i="60"/>
  <c r="BB66" i="60"/>
  <c r="AX66" i="60"/>
  <c r="AW66" i="60"/>
  <c r="AV66" i="60"/>
  <c r="AR66" i="60"/>
  <c r="AQ66" i="60"/>
  <c r="AP66" i="60"/>
  <c r="BJ65" i="60"/>
  <c r="BI65" i="60"/>
  <c r="BH65" i="60"/>
  <c r="BD65" i="60"/>
  <c r="BC65" i="60"/>
  <c r="BB65" i="60"/>
  <c r="AX65" i="60"/>
  <c r="AW65" i="60"/>
  <c r="AV65" i="60"/>
  <c r="AR65" i="60"/>
  <c r="AQ65" i="60"/>
  <c r="AP65" i="60"/>
  <c r="BJ64" i="60"/>
  <c r="BI64" i="60"/>
  <c r="BH64" i="60"/>
  <c r="BD64" i="60"/>
  <c r="BC64" i="60"/>
  <c r="BB64" i="60"/>
  <c r="AX64" i="60"/>
  <c r="AW64" i="60"/>
  <c r="AV64" i="60"/>
  <c r="AR64" i="60"/>
  <c r="AQ64" i="60"/>
  <c r="AP64" i="60"/>
  <c r="BJ63" i="60"/>
  <c r="BI63" i="60"/>
  <c r="BH63" i="60"/>
  <c r="BD63" i="60"/>
  <c r="BC63" i="60"/>
  <c r="BB63" i="60"/>
  <c r="AX63" i="60"/>
  <c r="AW63" i="60"/>
  <c r="AV63" i="60"/>
  <c r="AR63" i="60"/>
  <c r="AQ63" i="60"/>
  <c r="AP63" i="60"/>
  <c r="BJ62" i="60"/>
  <c r="BI62" i="60"/>
  <c r="BH62" i="60"/>
  <c r="BD62" i="60"/>
  <c r="BC62" i="60"/>
  <c r="BB62" i="60"/>
  <c r="AX62" i="60"/>
  <c r="AW62" i="60"/>
  <c r="AV62" i="60"/>
  <c r="AR62" i="60"/>
  <c r="AQ62" i="60"/>
  <c r="AP62" i="60"/>
  <c r="BJ61" i="60"/>
  <c r="BI61" i="60"/>
  <c r="BH61" i="60"/>
  <c r="BD61" i="60"/>
  <c r="BC61" i="60"/>
  <c r="BB61" i="60"/>
  <c r="AX61" i="60"/>
  <c r="AW61" i="60"/>
  <c r="AV61" i="60"/>
  <c r="AR61" i="60"/>
  <c r="AQ61" i="60"/>
  <c r="AP61" i="60"/>
  <c r="BJ60" i="60"/>
  <c r="BI60" i="60"/>
  <c r="BH60" i="60"/>
  <c r="BD60" i="60"/>
  <c r="BC60" i="60"/>
  <c r="BB60" i="60"/>
  <c r="AX60" i="60"/>
  <c r="AW60" i="60"/>
  <c r="AV60" i="60"/>
  <c r="BJ59" i="60"/>
  <c r="BI59" i="60"/>
  <c r="BH59" i="60"/>
  <c r="BD59" i="60"/>
  <c r="BC59" i="60"/>
  <c r="BB59" i="60"/>
  <c r="AX59" i="60"/>
  <c r="AW59" i="60"/>
  <c r="AV59" i="60"/>
  <c r="AR59" i="60"/>
  <c r="AQ59" i="60"/>
  <c r="AP59" i="60"/>
  <c r="BJ58" i="60"/>
  <c r="BI58" i="60"/>
  <c r="BH58" i="60"/>
  <c r="BD58" i="60"/>
  <c r="BC58" i="60"/>
  <c r="BB58" i="60"/>
  <c r="AX58" i="60"/>
  <c r="AW58" i="60"/>
  <c r="AV58" i="60"/>
  <c r="AR58" i="60"/>
  <c r="AQ58" i="60"/>
  <c r="AP58" i="60"/>
  <c r="BJ57" i="60"/>
  <c r="BI57" i="60"/>
  <c r="BH57" i="60"/>
  <c r="BD57" i="60"/>
  <c r="BC57" i="60"/>
  <c r="BB57" i="60"/>
  <c r="AX57" i="60"/>
  <c r="AW57" i="60"/>
  <c r="AV57" i="60"/>
  <c r="AR57" i="60"/>
  <c r="AQ57" i="60"/>
  <c r="AP57" i="60"/>
  <c r="BJ56" i="60"/>
  <c r="BI56" i="60"/>
  <c r="BH56" i="60"/>
  <c r="BD56" i="60"/>
  <c r="BC56" i="60"/>
  <c r="BB56" i="60"/>
  <c r="AX56" i="60"/>
  <c r="AW56" i="60"/>
  <c r="AV56" i="60"/>
  <c r="AR56" i="60"/>
  <c r="AQ56" i="60"/>
  <c r="AP56" i="60"/>
  <c r="BJ55" i="60"/>
  <c r="BI55" i="60"/>
  <c r="BH55" i="60"/>
  <c r="BD55" i="60"/>
  <c r="BC55" i="60"/>
  <c r="BB55" i="60"/>
  <c r="AX55" i="60"/>
  <c r="AW55" i="60"/>
  <c r="AV55" i="60"/>
  <c r="AR55" i="60"/>
  <c r="AQ55" i="60"/>
  <c r="AP55" i="60"/>
  <c r="BJ53" i="60"/>
  <c r="BI53" i="60"/>
  <c r="BH53" i="60"/>
  <c r="BG53" i="60"/>
  <c r="BF53" i="60"/>
  <c r="BD53" i="60"/>
  <c r="BC53" i="60"/>
  <c r="BB53" i="60"/>
  <c r="BA53" i="60"/>
  <c r="AZ53" i="60"/>
  <c r="AX53" i="60"/>
  <c r="AW53" i="60"/>
  <c r="AV53" i="60"/>
  <c r="AU53" i="60"/>
  <c r="AT53" i="60"/>
  <c r="AR53" i="60"/>
  <c r="AQ53" i="60"/>
  <c r="AP53" i="60"/>
  <c r="AO53" i="60"/>
  <c r="AN53" i="60"/>
  <c r="BJ52" i="60"/>
  <c r="BI52" i="60"/>
  <c r="BH52" i="60"/>
  <c r="BG52" i="60"/>
  <c r="BF52" i="60"/>
  <c r="BD52" i="60"/>
  <c r="BC52" i="60"/>
  <c r="BB52" i="60"/>
  <c r="BA52" i="60"/>
  <c r="AZ52" i="60"/>
  <c r="AX52" i="60"/>
  <c r="AW52" i="60"/>
  <c r="AV52" i="60"/>
  <c r="AU52" i="60"/>
  <c r="AT52" i="60"/>
  <c r="AR52" i="60"/>
  <c r="AQ52" i="60"/>
  <c r="AP52" i="60"/>
  <c r="AO52" i="60"/>
  <c r="AN52" i="60"/>
  <c r="BJ51" i="60"/>
  <c r="BI51" i="60"/>
  <c r="BH51" i="60"/>
  <c r="BG51" i="60"/>
  <c r="BF51" i="60"/>
  <c r="BD51" i="60"/>
  <c r="BC51" i="60"/>
  <c r="BB51" i="60"/>
  <c r="BA51" i="60"/>
  <c r="AZ51" i="60"/>
  <c r="AX51" i="60"/>
  <c r="AW51" i="60"/>
  <c r="AV51" i="60"/>
  <c r="AU51" i="60"/>
  <c r="AT51" i="60"/>
  <c r="AR51" i="60"/>
  <c r="AQ51" i="60"/>
  <c r="AP51" i="60"/>
  <c r="AO51" i="60"/>
  <c r="AN51" i="60"/>
  <c r="BJ50" i="60"/>
  <c r="BI50" i="60"/>
  <c r="BH50" i="60"/>
  <c r="BG50" i="60"/>
  <c r="BF50" i="60"/>
  <c r="BD50" i="60"/>
  <c r="BC50" i="60"/>
  <c r="BB50" i="60"/>
  <c r="BA50" i="60"/>
  <c r="AZ50" i="60"/>
  <c r="AX50" i="60"/>
  <c r="AW50" i="60"/>
  <c r="AV50" i="60"/>
  <c r="AU50" i="60"/>
  <c r="AT50" i="60"/>
  <c r="AR50" i="60"/>
  <c r="AQ50" i="60"/>
  <c r="AP50" i="60"/>
  <c r="AO50" i="60"/>
  <c r="AN50" i="60"/>
  <c r="BJ48" i="60"/>
  <c r="BI48" i="60"/>
  <c r="BH48" i="60"/>
  <c r="BG48" i="60"/>
  <c r="BF48" i="60"/>
  <c r="BD48" i="60"/>
  <c r="BC48" i="60"/>
  <c r="BB48" i="60"/>
  <c r="BA48" i="60"/>
  <c r="AZ48" i="60"/>
  <c r="AX48" i="60"/>
  <c r="AW48" i="60"/>
  <c r="AV48" i="60"/>
  <c r="AU48" i="60"/>
  <c r="AT48" i="60"/>
  <c r="AR48" i="60"/>
  <c r="AQ48" i="60"/>
  <c r="AP48" i="60"/>
  <c r="AO48" i="60"/>
  <c r="AN48" i="60"/>
  <c r="BJ47" i="60"/>
  <c r="BI47" i="60"/>
  <c r="BG47" i="60"/>
  <c r="BF47" i="60"/>
  <c r="BD47" i="60"/>
  <c r="BC47" i="60"/>
  <c r="BB47" i="60"/>
  <c r="BA47" i="60"/>
  <c r="AZ47" i="60"/>
  <c r="AX47" i="60"/>
  <c r="AV47" i="60"/>
  <c r="AU47" i="60"/>
  <c r="AT47" i="60"/>
  <c r="AR47" i="60"/>
  <c r="AQ47" i="60"/>
  <c r="AP47" i="60"/>
  <c r="AO47" i="60"/>
  <c r="AN47" i="60"/>
  <c r="BJ46" i="60"/>
  <c r="BI46" i="60"/>
  <c r="BH46" i="60"/>
  <c r="BG46" i="60"/>
  <c r="BF46" i="60"/>
  <c r="BD46" i="60"/>
  <c r="BC46" i="60"/>
  <c r="BB46" i="60"/>
  <c r="BA46" i="60"/>
  <c r="AZ46" i="60"/>
  <c r="AX46" i="60"/>
  <c r="AW46" i="60"/>
  <c r="AV46" i="60"/>
  <c r="AU46" i="60"/>
  <c r="AT46" i="60"/>
  <c r="AR46" i="60"/>
  <c r="AQ46" i="60"/>
  <c r="AP46" i="60"/>
  <c r="AO46" i="60"/>
  <c r="AN46" i="60"/>
  <c r="BJ45" i="60"/>
  <c r="BI45" i="60"/>
  <c r="BD45" i="60"/>
  <c r="BC45" i="60"/>
  <c r="BB45" i="60"/>
  <c r="BA45" i="60"/>
  <c r="AZ45" i="60"/>
  <c r="AX45" i="60"/>
  <c r="AW45" i="60"/>
  <c r="AV45" i="60"/>
  <c r="AR45" i="60"/>
  <c r="AQ45" i="60"/>
  <c r="AP45" i="60"/>
  <c r="AO45" i="60"/>
  <c r="AN45" i="60"/>
  <c r="BJ44" i="60"/>
  <c r="BI44" i="60"/>
  <c r="BH44" i="60"/>
  <c r="BG44" i="60"/>
  <c r="BF44" i="60"/>
  <c r="BD44" i="60"/>
  <c r="BC44" i="60"/>
  <c r="BB44" i="60"/>
  <c r="BA44" i="60"/>
  <c r="AZ44" i="60"/>
  <c r="AX44" i="60"/>
  <c r="AW44" i="60"/>
  <c r="AV44" i="60"/>
  <c r="AU44" i="60"/>
  <c r="AT44" i="60"/>
  <c r="AR44" i="60"/>
  <c r="AQ44" i="60"/>
  <c r="AP44" i="60"/>
  <c r="AO44" i="60"/>
  <c r="AN44" i="60"/>
  <c r="BJ43" i="60"/>
  <c r="BI43" i="60"/>
  <c r="BH43" i="60"/>
  <c r="BG43" i="60"/>
  <c r="BD43" i="60"/>
  <c r="BC43" i="60"/>
  <c r="BB43" i="60"/>
  <c r="BA43" i="60"/>
  <c r="AZ43" i="60"/>
  <c r="AX43" i="60"/>
  <c r="AW43" i="60"/>
  <c r="AV43" i="60"/>
  <c r="AU43" i="60"/>
  <c r="AT43" i="60"/>
  <c r="AR43" i="60"/>
  <c r="AQ43" i="60"/>
  <c r="AP43" i="60"/>
  <c r="AO43" i="60"/>
  <c r="AN43" i="60"/>
  <c r="BG42" i="60"/>
  <c r="BF42" i="60"/>
  <c r="BD42" i="60"/>
  <c r="BC42" i="60"/>
  <c r="BB42" i="60"/>
  <c r="BA42" i="60"/>
  <c r="AZ42" i="60"/>
  <c r="AV42" i="60"/>
  <c r="AU42" i="60"/>
  <c r="AR42" i="60"/>
  <c r="AQ42" i="60"/>
  <c r="AP42" i="60"/>
  <c r="AO42" i="60"/>
  <c r="AN42" i="60"/>
  <c r="BJ40" i="60"/>
  <c r="BI40" i="60"/>
  <c r="BH40" i="60"/>
  <c r="BG40" i="60"/>
  <c r="BF40" i="60"/>
  <c r="BD40" i="60"/>
  <c r="BC40" i="60"/>
  <c r="BB40" i="60"/>
  <c r="BA40" i="60"/>
  <c r="AZ40" i="60"/>
  <c r="AX40" i="60"/>
  <c r="AW40" i="60"/>
  <c r="AV40" i="60"/>
  <c r="AU40" i="60"/>
  <c r="AT40" i="60"/>
  <c r="AR40" i="60"/>
  <c r="AQ40" i="60"/>
  <c r="AP40" i="60"/>
  <c r="AO40" i="60"/>
  <c r="AN40" i="60"/>
  <c r="BJ39" i="60"/>
  <c r="BI39" i="60"/>
  <c r="BH39" i="60"/>
  <c r="BG39" i="60"/>
  <c r="BF39" i="60"/>
  <c r="BD39" i="60"/>
  <c r="BC39" i="60"/>
  <c r="BB39" i="60"/>
  <c r="BA39" i="60"/>
  <c r="AZ39" i="60"/>
  <c r="AX39" i="60"/>
  <c r="AW39" i="60"/>
  <c r="AV39" i="60"/>
  <c r="AU39" i="60"/>
  <c r="AT39" i="60"/>
  <c r="AR39" i="60"/>
  <c r="AQ39" i="60"/>
  <c r="AP39" i="60"/>
  <c r="AO39" i="60"/>
  <c r="AN39" i="60"/>
  <c r="BJ38" i="60"/>
  <c r="BI38" i="60"/>
  <c r="BH38" i="60"/>
  <c r="BG38" i="60"/>
  <c r="BF38" i="60"/>
  <c r="BD38" i="60"/>
  <c r="BC38" i="60"/>
  <c r="BB38" i="60"/>
  <c r="BA38" i="60"/>
  <c r="AZ38" i="60"/>
  <c r="AX38" i="60"/>
  <c r="AW38" i="60"/>
  <c r="AV38" i="60"/>
  <c r="AU38" i="60"/>
  <c r="AT38" i="60"/>
  <c r="AR38" i="60"/>
  <c r="AQ38" i="60"/>
  <c r="AP38" i="60"/>
  <c r="AO38" i="60"/>
  <c r="AN38" i="60"/>
  <c r="BJ37" i="60"/>
  <c r="BI37" i="60"/>
  <c r="BH37" i="60"/>
  <c r="BG37" i="60"/>
  <c r="BF37" i="60"/>
  <c r="BD37" i="60"/>
  <c r="BC37" i="60"/>
  <c r="BB37" i="60"/>
  <c r="BA37" i="60"/>
  <c r="AZ37" i="60"/>
  <c r="AX37" i="60"/>
  <c r="AW37" i="60"/>
  <c r="AV37" i="60"/>
  <c r="AU37" i="60"/>
  <c r="AT37" i="60"/>
  <c r="AR37" i="60"/>
  <c r="AQ37" i="60"/>
  <c r="AP37" i="60"/>
  <c r="AO37" i="60"/>
  <c r="AN37" i="60"/>
  <c r="BJ36" i="60"/>
  <c r="BI36" i="60"/>
  <c r="BH36" i="60"/>
  <c r="BG36" i="60"/>
  <c r="BF36" i="60"/>
  <c r="BD36" i="60"/>
  <c r="BC36" i="60"/>
  <c r="BB36" i="60"/>
  <c r="BA36" i="60"/>
  <c r="AZ36" i="60"/>
  <c r="AX36" i="60"/>
  <c r="AW36" i="60"/>
  <c r="AV36" i="60"/>
  <c r="AU36" i="60"/>
  <c r="AT36" i="60"/>
  <c r="AR36" i="60"/>
  <c r="AQ36" i="60"/>
  <c r="AP36" i="60"/>
  <c r="AO36" i="60"/>
  <c r="AN36" i="60"/>
  <c r="BJ35" i="60"/>
  <c r="BI35" i="60"/>
  <c r="BH35" i="60"/>
  <c r="BG35" i="60"/>
  <c r="BF35" i="60"/>
  <c r="BD35" i="60"/>
  <c r="BC35" i="60"/>
  <c r="BB35" i="60"/>
  <c r="BA35" i="60"/>
  <c r="AZ35" i="60"/>
  <c r="AX35" i="60"/>
  <c r="AW35" i="60"/>
  <c r="AV35" i="60"/>
  <c r="AU35" i="60"/>
  <c r="AT35" i="60"/>
  <c r="AR35" i="60"/>
  <c r="AQ35" i="60"/>
  <c r="AP35" i="60"/>
  <c r="AO35" i="60"/>
  <c r="AN35" i="60"/>
  <c r="BJ33" i="60"/>
  <c r="BI33" i="60"/>
  <c r="BH33" i="60"/>
  <c r="BG33" i="60"/>
  <c r="BF33" i="60"/>
  <c r="BD33" i="60"/>
  <c r="BC33" i="60"/>
  <c r="BB33" i="60"/>
  <c r="BA33" i="60"/>
  <c r="AZ33" i="60"/>
  <c r="AX33" i="60"/>
  <c r="AW33" i="60"/>
  <c r="AV33" i="60"/>
  <c r="AU33" i="60"/>
  <c r="AT33" i="60"/>
  <c r="AR33" i="60"/>
  <c r="AQ33" i="60"/>
  <c r="AP33" i="60"/>
  <c r="AO33" i="60"/>
  <c r="AN33" i="60"/>
  <c r="BJ32" i="60"/>
  <c r="BI32" i="60"/>
  <c r="BH32" i="60"/>
  <c r="BG32" i="60"/>
  <c r="BF32" i="60"/>
  <c r="BD32" i="60"/>
  <c r="BC32" i="60"/>
  <c r="BB32" i="60"/>
  <c r="BA32" i="60"/>
  <c r="AZ32" i="60"/>
  <c r="AX32" i="60"/>
  <c r="AW32" i="60"/>
  <c r="AV32" i="60"/>
  <c r="AU32" i="60"/>
  <c r="AT32" i="60"/>
  <c r="AR32" i="60"/>
  <c r="AQ32" i="60"/>
  <c r="AP32" i="60"/>
  <c r="AO32" i="60"/>
  <c r="AN32" i="60"/>
  <c r="BJ31" i="60"/>
  <c r="BI31" i="60"/>
  <c r="BH31" i="60"/>
  <c r="BG31" i="60"/>
  <c r="BF31" i="60"/>
  <c r="BD31" i="60"/>
  <c r="BC31" i="60"/>
  <c r="BB31" i="60"/>
  <c r="BA31" i="60"/>
  <c r="AZ31" i="60"/>
  <c r="AX31" i="60"/>
  <c r="AW31" i="60"/>
  <c r="AV31" i="60"/>
  <c r="AU31" i="60"/>
  <c r="AT31" i="60"/>
  <c r="AR31" i="60"/>
  <c r="AQ31" i="60"/>
  <c r="AP31" i="60"/>
  <c r="AO31" i="60"/>
  <c r="AN31" i="60"/>
  <c r="BJ30" i="60"/>
  <c r="BI30" i="60"/>
  <c r="BH30" i="60"/>
  <c r="BG30" i="60"/>
  <c r="BF30" i="60"/>
  <c r="BD30" i="60"/>
  <c r="BC30" i="60"/>
  <c r="BB30" i="60"/>
  <c r="BA30" i="60"/>
  <c r="AZ30" i="60"/>
  <c r="AX30" i="60"/>
  <c r="AW30" i="60"/>
  <c r="AV30" i="60"/>
  <c r="AU30" i="60"/>
  <c r="AT30" i="60"/>
  <c r="AR30" i="60"/>
  <c r="AQ30" i="60"/>
  <c r="AP30" i="60"/>
  <c r="AO30" i="60"/>
  <c r="AN30" i="60"/>
  <c r="BJ28" i="60"/>
  <c r="BI28" i="60"/>
  <c r="BH28" i="60"/>
  <c r="BG28" i="60"/>
  <c r="BF28" i="60"/>
  <c r="BD28" i="60"/>
  <c r="BC28" i="60"/>
  <c r="BB28" i="60"/>
  <c r="BA28" i="60"/>
  <c r="AZ28" i="60"/>
  <c r="AX28" i="60"/>
  <c r="AW28" i="60"/>
  <c r="AV28" i="60"/>
  <c r="AU28" i="60"/>
  <c r="AT28" i="60"/>
  <c r="AR28" i="60"/>
  <c r="AQ28" i="60"/>
  <c r="AP28" i="60"/>
  <c r="AO28" i="60"/>
  <c r="AN28" i="60"/>
  <c r="BJ27" i="60"/>
  <c r="BI27" i="60"/>
  <c r="BH27" i="60"/>
  <c r="BG27" i="60"/>
  <c r="BF27" i="60"/>
  <c r="BD27" i="60"/>
  <c r="BC27" i="60"/>
  <c r="BB27" i="60"/>
  <c r="BA27" i="60"/>
  <c r="AZ27" i="60"/>
  <c r="AX27" i="60"/>
  <c r="AW27" i="60"/>
  <c r="AV27" i="60"/>
  <c r="AU27" i="60"/>
  <c r="AT27" i="60"/>
  <c r="AR27" i="60"/>
  <c r="AQ27" i="60"/>
  <c r="AP27" i="60"/>
  <c r="AO27" i="60"/>
  <c r="AN27" i="60"/>
  <c r="BJ26" i="60"/>
  <c r="BI26" i="60"/>
  <c r="BH26" i="60"/>
  <c r="BG26" i="60"/>
  <c r="BF26" i="60"/>
  <c r="BD26" i="60"/>
  <c r="BC26" i="60"/>
  <c r="BB26" i="60"/>
  <c r="BA26" i="60"/>
  <c r="AZ26" i="60"/>
  <c r="AX26" i="60"/>
  <c r="AW26" i="60"/>
  <c r="AV26" i="60"/>
  <c r="AU26" i="60"/>
  <c r="AT26" i="60"/>
  <c r="AR26" i="60"/>
  <c r="AQ26" i="60"/>
  <c r="AP26" i="60"/>
  <c r="AO26" i="60"/>
  <c r="AN26" i="60"/>
  <c r="BJ25" i="60"/>
  <c r="BI25" i="60"/>
  <c r="BH25" i="60"/>
  <c r="BG25" i="60"/>
  <c r="BF25" i="60"/>
  <c r="BD25" i="60"/>
  <c r="BC25" i="60"/>
  <c r="BB25" i="60"/>
  <c r="BA25" i="60"/>
  <c r="AZ25" i="60"/>
  <c r="AX25" i="60"/>
  <c r="AW25" i="60"/>
  <c r="AV25" i="60"/>
  <c r="AU25" i="60"/>
  <c r="AT25" i="60"/>
  <c r="AR25" i="60"/>
  <c r="AQ25" i="60"/>
  <c r="AP25" i="60"/>
  <c r="AO25" i="60"/>
  <c r="AN25" i="60"/>
  <c r="BJ24" i="60"/>
  <c r="BI24" i="60"/>
  <c r="BH24" i="60"/>
  <c r="BG24" i="60"/>
  <c r="BF24" i="60"/>
  <c r="BD24" i="60"/>
  <c r="BC24" i="60"/>
  <c r="BB24" i="60"/>
  <c r="BA24" i="60"/>
  <c r="AZ24" i="60"/>
  <c r="AX24" i="60"/>
  <c r="AW24" i="60"/>
  <c r="AV24" i="60"/>
  <c r="AU24" i="60"/>
  <c r="AT24" i="60"/>
  <c r="AR24" i="60"/>
  <c r="AQ24" i="60"/>
  <c r="AP24" i="60"/>
  <c r="AO24" i="60"/>
  <c r="AN24" i="60"/>
  <c r="BJ23" i="60"/>
  <c r="BI23" i="60"/>
  <c r="BH23" i="60"/>
  <c r="BG23" i="60"/>
  <c r="BF23" i="60"/>
  <c r="BD23" i="60"/>
  <c r="BC23" i="60"/>
  <c r="BB23" i="60"/>
  <c r="BA23" i="60"/>
  <c r="AZ23" i="60"/>
  <c r="AX23" i="60"/>
  <c r="AW23" i="60"/>
  <c r="AV23" i="60"/>
  <c r="AU23" i="60"/>
  <c r="AT23" i="60"/>
  <c r="AR23" i="60"/>
  <c r="AQ23" i="60"/>
  <c r="AP23" i="60"/>
  <c r="AO23" i="60"/>
  <c r="AN23" i="60"/>
  <c r="BJ21" i="60"/>
  <c r="BI21" i="60"/>
  <c r="BH21" i="60"/>
  <c r="BG21" i="60"/>
  <c r="BF21" i="60"/>
  <c r="BD21" i="60"/>
  <c r="BC21" i="60"/>
  <c r="BB21" i="60"/>
  <c r="BA21" i="60"/>
  <c r="AZ21" i="60"/>
  <c r="AX21" i="60"/>
  <c r="AW21" i="60"/>
  <c r="AV21" i="60"/>
  <c r="AU21" i="60"/>
  <c r="AT21" i="60"/>
  <c r="AR21" i="60"/>
  <c r="AQ21" i="60"/>
  <c r="AP21" i="60"/>
  <c r="AO21" i="60"/>
  <c r="AN21" i="60"/>
  <c r="BJ20" i="60"/>
  <c r="BI20" i="60"/>
  <c r="BH20" i="60"/>
  <c r="BG20" i="60"/>
  <c r="BF20" i="60"/>
  <c r="BD20" i="60"/>
  <c r="BC20" i="60"/>
  <c r="BB20" i="60"/>
  <c r="BA20" i="60"/>
  <c r="AZ20" i="60"/>
  <c r="AX20" i="60"/>
  <c r="AW20" i="60"/>
  <c r="AV20" i="60"/>
  <c r="AU20" i="60"/>
  <c r="AT20" i="60"/>
  <c r="AR20" i="60"/>
  <c r="AQ20" i="60"/>
  <c r="AP20" i="60"/>
  <c r="AO20" i="60"/>
  <c r="AN20" i="60"/>
  <c r="BJ19" i="60"/>
  <c r="BI19" i="60"/>
  <c r="BH19" i="60"/>
  <c r="BG19" i="60"/>
  <c r="BF19" i="60"/>
  <c r="BD19" i="60"/>
  <c r="BC19" i="60"/>
  <c r="BB19" i="60"/>
  <c r="BA19" i="60"/>
  <c r="AZ19" i="60"/>
  <c r="AX19" i="60"/>
  <c r="AW19" i="60"/>
  <c r="AV19" i="60"/>
  <c r="AU19" i="60"/>
  <c r="AT19" i="60"/>
  <c r="AR19" i="60"/>
  <c r="AQ19" i="60"/>
  <c r="AP19" i="60"/>
  <c r="AO19" i="60"/>
  <c r="AN19" i="60"/>
  <c r="BJ18" i="60"/>
  <c r="BI18" i="60"/>
  <c r="BH18" i="60"/>
  <c r="BG18" i="60"/>
  <c r="BF18" i="60"/>
  <c r="BD18" i="60"/>
  <c r="BC18" i="60"/>
  <c r="BB18" i="60"/>
  <c r="BA18" i="60"/>
  <c r="AZ18" i="60"/>
  <c r="AX18" i="60"/>
  <c r="AW18" i="60"/>
  <c r="AV18" i="60"/>
  <c r="AU18" i="60"/>
  <c r="AT18" i="60"/>
  <c r="AR18" i="60"/>
  <c r="AQ18" i="60"/>
  <c r="AP18" i="60"/>
  <c r="AO18" i="60"/>
  <c r="AN18" i="60"/>
  <c r="BJ17" i="60"/>
  <c r="BI17" i="60"/>
  <c r="BH17" i="60"/>
  <c r="BG17" i="60"/>
  <c r="BF17" i="60"/>
  <c r="BD17" i="60"/>
  <c r="BC17" i="60"/>
  <c r="BB17" i="60"/>
  <c r="BA17" i="60"/>
  <c r="AZ17" i="60"/>
  <c r="AX17" i="60"/>
  <c r="AW17" i="60"/>
  <c r="AV17" i="60"/>
  <c r="AU17" i="60"/>
  <c r="AT17" i="60"/>
  <c r="AR17" i="60"/>
  <c r="AQ17" i="60"/>
  <c r="AP17" i="60"/>
  <c r="AO17" i="60"/>
  <c r="AN17" i="60"/>
  <c r="BJ16" i="60"/>
  <c r="BI16" i="60"/>
  <c r="BH16" i="60"/>
  <c r="BG16" i="60"/>
  <c r="BF16" i="60"/>
  <c r="BD16" i="60"/>
  <c r="BC16" i="60"/>
  <c r="BB16" i="60"/>
  <c r="BA16" i="60"/>
  <c r="AZ16" i="60"/>
  <c r="AX16" i="60"/>
  <c r="AW16" i="60"/>
  <c r="AV16" i="60"/>
  <c r="AU16" i="60"/>
  <c r="AT16" i="60"/>
  <c r="AR16" i="60"/>
  <c r="AQ16" i="60"/>
  <c r="AP16" i="60"/>
  <c r="AO16" i="60"/>
  <c r="AN16" i="60"/>
  <c r="BJ14" i="60"/>
  <c r="BI14" i="60"/>
  <c r="BH14" i="60"/>
  <c r="BG14" i="60"/>
  <c r="BF14" i="60"/>
  <c r="BD14" i="60"/>
  <c r="BC14" i="60"/>
  <c r="BB14" i="60"/>
  <c r="BA14" i="60"/>
  <c r="AZ14" i="60"/>
  <c r="AX14" i="60"/>
  <c r="AW14" i="60"/>
  <c r="AV14" i="60"/>
  <c r="AU14" i="60"/>
  <c r="AT14" i="60"/>
  <c r="AR14" i="60"/>
  <c r="AQ14" i="60"/>
  <c r="AP14" i="60"/>
  <c r="AO14" i="60"/>
  <c r="AN14" i="60"/>
  <c r="BJ13" i="60"/>
  <c r="BI13" i="60"/>
  <c r="BH13" i="60"/>
  <c r="BG13" i="60"/>
  <c r="BF13" i="60"/>
  <c r="BD13" i="60"/>
  <c r="BC13" i="60"/>
  <c r="BB13" i="60"/>
  <c r="BA13" i="60"/>
  <c r="AZ13" i="60"/>
  <c r="AX13" i="60"/>
  <c r="AW13" i="60"/>
  <c r="AV13" i="60"/>
  <c r="AU13" i="60"/>
  <c r="AT13" i="60"/>
  <c r="AR13" i="60"/>
  <c r="AQ13" i="60"/>
  <c r="AP13" i="60"/>
  <c r="AO13" i="60"/>
  <c r="AN13" i="60"/>
  <c r="BJ12" i="60"/>
  <c r="BI12" i="60"/>
  <c r="BH12" i="60"/>
  <c r="BG12" i="60"/>
  <c r="BF12" i="60"/>
  <c r="BD12" i="60"/>
  <c r="BC12" i="60"/>
  <c r="BB12" i="60"/>
  <c r="BA12" i="60"/>
  <c r="AZ12" i="60"/>
  <c r="AX12" i="60"/>
  <c r="AW12" i="60"/>
  <c r="AV12" i="60"/>
  <c r="AU12" i="60"/>
  <c r="AT12" i="60"/>
  <c r="AR12" i="60"/>
  <c r="AQ12" i="60"/>
  <c r="AP12" i="60"/>
  <c r="AO12" i="60"/>
  <c r="AN12" i="60"/>
  <c r="BJ10" i="60"/>
  <c r="BI10" i="60"/>
  <c r="BH10" i="60"/>
  <c r="BG10" i="60"/>
  <c r="BF10" i="60"/>
  <c r="BD10" i="60"/>
  <c r="BC10" i="60"/>
  <c r="BB10" i="60"/>
  <c r="BA10" i="60"/>
  <c r="AZ10" i="60"/>
  <c r="AX10" i="60"/>
  <c r="AW10" i="60"/>
  <c r="AV10" i="60"/>
  <c r="AU10" i="60"/>
  <c r="AT10" i="60"/>
  <c r="AR10" i="60"/>
  <c r="AQ10" i="60"/>
  <c r="AP10" i="60"/>
  <c r="AO10" i="60"/>
  <c r="AN10" i="60"/>
  <c r="BJ72" i="59"/>
  <c r="BI72" i="59"/>
  <c r="BH72" i="59"/>
  <c r="BD72" i="59"/>
  <c r="BC72" i="59"/>
  <c r="BB72" i="59"/>
  <c r="AX72" i="59"/>
  <c r="AW72" i="59"/>
  <c r="AV72" i="59"/>
  <c r="AR72" i="59"/>
  <c r="AQ72" i="59"/>
  <c r="AP72" i="59"/>
  <c r="BJ71" i="59"/>
  <c r="BI71" i="59"/>
  <c r="BH71" i="59"/>
  <c r="BD71" i="59"/>
  <c r="BC71" i="59"/>
  <c r="BB71" i="59"/>
  <c r="AX71" i="59"/>
  <c r="AW71" i="59"/>
  <c r="AV71" i="59"/>
  <c r="AR71" i="59"/>
  <c r="AQ71" i="59"/>
  <c r="AP71" i="59"/>
  <c r="BJ70" i="59"/>
  <c r="BI70" i="59"/>
  <c r="BH70" i="59"/>
  <c r="BD70" i="59"/>
  <c r="BC70" i="59"/>
  <c r="BB70" i="59"/>
  <c r="AX70" i="59"/>
  <c r="AW70" i="59"/>
  <c r="AV70" i="59"/>
  <c r="AR70" i="59"/>
  <c r="AQ70" i="59"/>
  <c r="AP70" i="59"/>
  <c r="BJ69" i="59"/>
  <c r="BI69" i="59"/>
  <c r="BH69" i="59"/>
  <c r="BD69" i="59"/>
  <c r="BC69" i="59"/>
  <c r="BB69" i="59"/>
  <c r="AX69" i="59"/>
  <c r="AW69" i="59"/>
  <c r="AV69" i="59"/>
  <c r="AR69" i="59"/>
  <c r="AQ69" i="59"/>
  <c r="AP69" i="59"/>
  <c r="BJ68" i="59"/>
  <c r="BI68" i="59"/>
  <c r="BH68" i="59"/>
  <c r="BD68" i="59"/>
  <c r="BC68" i="59"/>
  <c r="BB68" i="59"/>
  <c r="AX68" i="59"/>
  <c r="AW68" i="59"/>
  <c r="AV68" i="59"/>
  <c r="AR68" i="59"/>
  <c r="AQ68" i="59"/>
  <c r="AP68" i="59"/>
  <c r="BJ67" i="59"/>
  <c r="BI67" i="59"/>
  <c r="BH67" i="59"/>
  <c r="BD67" i="59"/>
  <c r="BC67" i="59"/>
  <c r="BB67" i="59"/>
  <c r="AX67" i="59"/>
  <c r="AW67" i="59"/>
  <c r="AV67" i="59"/>
  <c r="AR67" i="59"/>
  <c r="AQ67" i="59"/>
  <c r="AP67" i="59"/>
  <c r="BJ66" i="59"/>
  <c r="BI66" i="59"/>
  <c r="BH66" i="59"/>
  <c r="BD66" i="59"/>
  <c r="BC66" i="59"/>
  <c r="BB66" i="59"/>
  <c r="AX66" i="59"/>
  <c r="AW66" i="59"/>
  <c r="AV66" i="59"/>
  <c r="AR66" i="59"/>
  <c r="AQ66" i="59"/>
  <c r="AP66" i="59"/>
  <c r="BJ65" i="59"/>
  <c r="BI65" i="59"/>
  <c r="BH65" i="59"/>
  <c r="BD65" i="59"/>
  <c r="BC65" i="59"/>
  <c r="BB65" i="59"/>
  <c r="AX65" i="59"/>
  <c r="AW65" i="59"/>
  <c r="AV65" i="59"/>
  <c r="AR65" i="59"/>
  <c r="AQ65" i="59"/>
  <c r="AP65" i="59"/>
  <c r="BJ64" i="59"/>
  <c r="BI64" i="59"/>
  <c r="BH64" i="59"/>
  <c r="BD64" i="59"/>
  <c r="BC64" i="59"/>
  <c r="BB64" i="59"/>
  <c r="AX64" i="59"/>
  <c r="AW64" i="59"/>
  <c r="AV64" i="59"/>
  <c r="AR64" i="59"/>
  <c r="AQ64" i="59"/>
  <c r="AP64" i="59"/>
  <c r="BJ63" i="59"/>
  <c r="BI63" i="59"/>
  <c r="BH63" i="59"/>
  <c r="BD63" i="59"/>
  <c r="BC63" i="59"/>
  <c r="BB63" i="59"/>
  <c r="AX63" i="59"/>
  <c r="AW63" i="59"/>
  <c r="AV63" i="59"/>
  <c r="AR63" i="59"/>
  <c r="AQ63" i="59"/>
  <c r="AP63" i="59"/>
  <c r="BJ62" i="59"/>
  <c r="BI62" i="59"/>
  <c r="BH62" i="59"/>
  <c r="BD62" i="59"/>
  <c r="BC62" i="59"/>
  <c r="BB62" i="59"/>
  <c r="AX62" i="59"/>
  <c r="AW62" i="59"/>
  <c r="AV62" i="59"/>
  <c r="AR62" i="59"/>
  <c r="AQ62" i="59"/>
  <c r="AP62" i="59"/>
  <c r="BJ61" i="59"/>
  <c r="BI61" i="59"/>
  <c r="BH61" i="59"/>
  <c r="BD61" i="59"/>
  <c r="BC61" i="59"/>
  <c r="BB61" i="59"/>
  <c r="AX61" i="59"/>
  <c r="AW61" i="59"/>
  <c r="AV61" i="59"/>
  <c r="AR61" i="59"/>
  <c r="AQ61" i="59"/>
  <c r="AP61" i="59"/>
  <c r="BJ60" i="59"/>
  <c r="BI60" i="59"/>
  <c r="BH60" i="59"/>
  <c r="BD60" i="59"/>
  <c r="BC60" i="59"/>
  <c r="BB60" i="59"/>
  <c r="AX60" i="59"/>
  <c r="AW60" i="59"/>
  <c r="AV60" i="59"/>
  <c r="BJ59" i="59"/>
  <c r="BI59" i="59"/>
  <c r="BH59" i="59"/>
  <c r="BD59" i="59"/>
  <c r="BC59" i="59"/>
  <c r="BB59" i="59"/>
  <c r="AX59" i="59"/>
  <c r="AW59" i="59"/>
  <c r="AV59" i="59"/>
  <c r="AR59" i="59"/>
  <c r="AQ59" i="59"/>
  <c r="AP59" i="59"/>
  <c r="BJ58" i="59"/>
  <c r="BI58" i="59"/>
  <c r="BH58" i="59"/>
  <c r="BD58" i="59"/>
  <c r="BC58" i="59"/>
  <c r="BB58" i="59"/>
  <c r="AX58" i="59"/>
  <c r="AW58" i="59"/>
  <c r="AV58" i="59"/>
  <c r="AR58" i="59"/>
  <c r="AQ58" i="59"/>
  <c r="AP58" i="59"/>
  <c r="BJ57" i="59"/>
  <c r="BI57" i="59"/>
  <c r="BH57" i="59"/>
  <c r="BD57" i="59"/>
  <c r="BC57" i="59"/>
  <c r="BB57" i="59"/>
  <c r="AX57" i="59"/>
  <c r="AW57" i="59"/>
  <c r="AV57" i="59"/>
  <c r="AR57" i="59"/>
  <c r="AQ57" i="59"/>
  <c r="AP57" i="59"/>
  <c r="BJ56" i="59"/>
  <c r="BI56" i="59"/>
  <c r="BH56" i="59"/>
  <c r="BD56" i="59"/>
  <c r="BC56" i="59"/>
  <c r="BB56" i="59"/>
  <c r="AX56" i="59"/>
  <c r="AW56" i="59"/>
  <c r="AV56" i="59"/>
  <c r="AR56" i="59"/>
  <c r="AQ56" i="59"/>
  <c r="AP56" i="59"/>
  <c r="BJ55" i="59"/>
  <c r="BI55" i="59"/>
  <c r="BH55" i="59"/>
  <c r="BD55" i="59"/>
  <c r="BC55" i="59"/>
  <c r="BB55" i="59"/>
  <c r="AX55" i="59"/>
  <c r="AW55" i="59"/>
  <c r="AV55" i="59"/>
  <c r="AR55" i="59"/>
  <c r="AQ55" i="59"/>
  <c r="AP55" i="59"/>
  <c r="BJ53" i="59"/>
  <c r="BI53" i="59"/>
  <c r="BH53" i="59"/>
  <c r="BG53" i="59"/>
  <c r="BF53" i="59"/>
  <c r="BD53" i="59"/>
  <c r="BC53" i="59"/>
  <c r="BB53" i="59"/>
  <c r="BA53" i="59"/>
  <c r="AZ53" i="59"/>
  <c r="AX53" i="59"/>
  <c r="AW53" i="59"/>
  <c r="AV53" i="59"/>
  <c r="AU53" i="59"/>
  <c r="AT53" i="59"/>
  <c r="AR53" i="59"/>
  <c r="AQ53" i="59"/>
  <c r="AP53" i="59"/>
  <c r="AO53" i="59"/>
  <c r="AN53" i="59"/>
  <c r="BJ52" i="59"/>
  <c r="BI52" i="59"/>
  <c r="BH52" i="59"/>
  <c r="BG52" i="59"/>
  <c r="BF52" i="59"/>
  <c r="BD52" i="59"/>
  <c r="BC52" i="59"/>
  <c r="BB52" i="59"/>
  <c r="BA52" i="59"/>
  <c r="AZ52" i="59"/>
  <c r="AX52" i="59"/>
  <c r="AW52" i="59"/>
  <c r="AV52" i="59"/>
  <c r="AU52" i="59"/>
  <c r="AT52" i="59"/>
  <c r="AR52" i="59"/>
  <c r="AQ52" i="59"/>
  <c r="AP52" i="59"/>
  <c r="AO52" i="59"/>
  <c r="AN52" i="59"/>
  <c r="BJ51" i="59"/>
  <c r="BI51" i="59"/>
  <c r="BH51" i="59"/>
  <c r="BG51" i="59"/>
  <c r="BF51" i="59"/>
  <c r="BD51" i="59"/>
  <c r="BC51" i="59"/>
  <c r="BB51" i="59"/>
  <c r="BA51" i="59"/>
  <c r="AZ51" i="59"/>
  <c r="AX51" i="59"/>
  <c r="AW51" i="59"/>
  <c r="AV51" i="59"/>
  <c r="AU51" i="59"/>
  <c r="AT51" i="59"/>
  <c r="AR51" i="59"/>
  <c r="AQ51" i="59"/>
  <c r="AP51" i="59"/>
  <c r="AO51" i="59"/>
  <c r="AN51" i="59"/>
  <c r="BJ50" i="59"/>
  <c r="BI50" i="59"/>
  <c r="BH50" i="59"/>
  <c r="BG50" i="59"/>
  <c r="BF50" i="59"/>
  <c r="BD50" i="59"/>
  <c r="BC50" i="59"/>
  <c r="BB50" i="59"/>
  <c r="BA50" i="59"/>
  <c r="AZ50" i="59"/>
  <c r="AX50" i="59"/>
  <c r="AW50" i="59"/>
  <c r="AV50" i="59"/>
  <c r="AU50" i="59"/>
  <c r="AT50" i="59"/>
  <c r="AR50" i="59"/>
  <c r="AQ50" i="59"/>
  <c r="AP50" i="59"/>
  <c r="AO50" i="59"/>
  <c r="AN50" i="59"/>
  <c r="BJ48" i="59"/>
  <c r="BI48" i="59"/>
  <c r="BH48" i="59"/>
  <c r="BG48" i="59"/>
  <c r="BF48" i="59"/>
  <c r="BD48" i="59"/>
  <c r="BC48" i="59"/>
  <c r="BB48" i="59"/>
  <c r="BA48" i="59"/>
  <c r="AZ48" i="59"/>
  <c r="AX48" i="59"/>
  <c r="AW48" i="59"/>
  <c r="AV48" i="59"/>
  <c r="AU48" i="59"/>
  <c r="AT48" i="59"/>
  <c r="AR48" i="59"/>
  <c r="AQ48" i="59"/>
  <c r="AP48" i="59"/>
  <c r="AO48" i="59"/>
  <c r="AN48" i="59"/>
  <c r="BJ47" i="59"/>
  <c r="BI47" i="59"/>
  <c r="BH47" i="59"/>
  <c r="BG47" i="59"/>
  <c r="BF47" i="59"/>
  <c r="BD47" i="59"/>
  <c r="BC47" i="59"/>
  <c r="BB47" i="59"/>
  <c r="BA47" i="59"/>
  <c r="AZ47" i="59"/>
  <c r="AX47" i="59"/>
  <c r="AW47" i="59"/>
  <c r="AV47" i="59"/>
  <c r="AU47" i="59"/>
  <c r="AT47" i="59"/>
  <c r="AR47" i="59"/>
  <c r="AQ47" i="59"/>
  <c r="AP47" i="59"/>
  <c r="AO47" i="59"/>
  <c r="AN47" i="59"/>
  <c r="BJ46" i="59"/>
  <c r="BI46" i="59"/>
  <c r="BH46" i="59"/>
  <c r="BG46" i="59"/>
  <c r="BF46" i="59"/>
  <c r="BD46" i="59"/>
  <c r="BC46" i="59"/>
  <c r="BB46" i="59"/>
  <c r="BA46" i="59"/>
  <c r="AZ46" i="59"/>
  <c r="AX46" i="59"/>
  <c r="AW46" i="59"/>
  <c r="AV46" i="59"/>
  <c r="AU46" i="59"/>
  <c r="AT46" i="59"/>
  <c r="AR46" i="59"/>
  <c r="AQ46" i="59"/>
  <c r="AP46" i="59"/>
  <c r="AO46" i="59"/>
  <c r="AN46" i="59"/>
  <c r="BJ45" i="59"/>
  <c r="BI45" i="59"/>
  <c r="BH45" i="59"/>
  <c r="BG45" i="59"/>
  <c r="BF45" i="59"/>
  <c r="BD45" i="59"/>
  <c r="BC45" i="59"/>
  <c r="BB45" i="59"/>
  <c r="BA45" i="59"/>
  <c r="AZ45" i="59"/>
  <c r="AX45" i="59"/>
  <c r="AW45" i="59"/>
  <c r="AV45" i="59"/>
  <c r="AU45" i="59"/>
  <c r="AT45" i="59"/>
  <c r="AR45" i="59"/>
  <c r="AQ45" i="59"/>
  <c r="AP45" i="59"/>
  <c r="AO45" i="59"/>
  <c r="AN45" i="59"/>
  <c r="BJ44" i="59"/>
  <c r="BI44" i="59"/>
  <c r="BH44" i="59"/>
  <c r="BG44" i="59"/>
  <c r="BF44" i="59"/>
  <c r="BD44" i="59"/>
  <c r="BC44" i="59"/>
  <c r="BB44" i="59"/>
  <c r="BA44" i="59"/>
  <c r="AZ44" i="59"/>
  <c r="AX44" i="59"/>
  <c r="AW44" i="59"/>
  <c r="AV44" i="59"/>
  <c r="AU44" i="59"/>
  <c r="AT44" i="59"/>
  <c r="AR44" i="59"/>
  <c r="AQ44" i="59"/>
  <c r="AP44" i="59"/>
  <c r="AO44" i="59"/>
  <c r="AN44" i="59"/>
  <c r="BJ43" i="59"/>
  <c r="BI43" i="59"/>
  <c r="BH43" i="59"/>
  <c r="BG43" i="59"/>
  <c r="BF43" i="59"/>
  <c r="BD43" i="59"/>
  <c r="BC43" i="59"/>
  <c r="BB43" i="59"/>
  <c r="BA43" i="59"/>
  <c r="AZ43" i="59"/>
  <c r="AX43" i="59"/>
  <c r="AW43" i="59"/>
  <c r="AV43" i="59"/>
  <c r="AU43" i="59"/>
  <c r="AT43" i="59"/>
  <c r="AR43" i="59"/>
  <c r="AQ43" i="59"/>
  <c r="AP43" i="59"/>
  <c r="AO43" i="59"/>
  <c r="AN43" i="59"/>
  <c r="BJ42" i="59"/>
  <c r="BI42" i="59"/>
  <c r="BH42" i="59"/>
  <c r="BG42" i="59"/>
  <c r="BF42" i="59"/>
  <c r="BD42" i="59"/>
  <c r="BC42" i="59"/>
  <c r="BB42" i="59"/>
  <c r="BA42" i="59"/>
  <c r="AZ42" i="59"/>
  <c r="AX42" i="59"/>
  <c r="AW42" i="59"/>
  <c r="AV42" i="59"/>
  <c r="AU42" i="59"/>
  <c r="AT42" i="59"/>
  <c r="AR42" i="59"/>
  <c r="AQ42" i="59"/>
  <c r="AP42" i="59"/>
  <c r="AO42" i="59"/>
  <c r="AN42" i="59"/>
  <c r="BJ40" i="59"/>
  <c r="BI40" i="59"/>
  <c r="BH40" i="59"/>
  <c r="BG40" i="59"/>
  <c r="BF40" i="59"/>
  <c r="BD40" i="59"/>
  <c r="BC40" i="59"/>
  <c r="BB40" i="59"/>
  <c r="BA40" i="59"/>
  <c r="AZ40" i="59"/>
  <c r="AX40" i="59"/>
  <c r="AW40" i="59"/>
  <c r="AV40" i="59"/>
  <c r="AU40" i="59"/>
  <c r="AT40" i="59"/>
  <c r="AR40" i="59"/>
  <c r="AQ40" i="59"/>
  <c r="AP40" i="59"/>
  <c r="AO40" i="59"/>
  <c r="AN40" i="59"/>
  <c r="BJ39" i="59"/>
  <c r="BI39" i="59"/>
  <c r="BH39" i="59"/>
  <c r="BG39" i="59"/>
  <c r="BF39" i="59"/>
  <c r="BD39" i="59"/>
  <c r="BC39" i="59"/>
  <c r="BB39" i="59"/>
  <c r="BA39" i="59"/>
  <c r="AZ39" i="59"/>
  <c r="AX39" i="59"/>
  <c r="AW39" i="59"/>
  <c r="AV39" i="59"/>
  <c r="AU39" i="59"/>
  <c r="AT39" i="59"/>
  <c r="AR39" i="59"/>
  <c r="AQ39" i="59"/>
  <c r="AP39" i="59"/>
  <c r="AO39" i="59"/>
  <c r="AN39" i="59"/>
  <c r="BJ38" i="59"/>
  <c r="BI38" i="59"/>
  <c r="BH38" i="59"/>
  <c r="BG38" i="59"/>
  <c r="BF38" i="59"/>
  <c r="BD38" i="59"/>
  <c r="BC38" i="59"/>
  <c r="BB38" i="59"/>
  <c r="BA38" i="59"/>
  <c r="AZ38" i="59"/>
  <c r="AX38" i="59"/>
  <c r="AW38" i="59"/>
  <c r="AV38" i="59"/>
  <c r="AU38" i="59"/>
  <c r="AT38" i="59"/>
  <c r="AR38" i="59"/>
  <c r="AQ38" i="59"/>
  <c r="AP38" i="59"/>
  <c r="AO38" i="59"/>
  <c r="AN38" i="59"/>
  <c r="BJ37" i="59"/>
  <c r="BI37" i="59"/>
  <c r="BH37" i="59"/>
  <c r="BG37" i="59"/>
  <c r="BF37" i="59"/>
  <c r="BD37" i="59"/>
  <c r="BC37" i="59"/>
  <c r="BB37" i="59"/>
  <c r="BA37" i="59"/>
  <c r="AZ37" i="59"/>
  <c r="AX37" i="59"/>
  <c r="AW37" i="59"/>
  <c r="AV37" i="59"/>
  <c r="AU37" i="59"/>
  <c r="AT37" i="59"/>
  <c r="AR37" i="59"/>
  <c r="AQ37" i="59"/>
  <c r="AP37" i="59"/>
  <c r="AO37" i="59"/>
  <c r="AN37" i="59"/>
  <c r="BJ36" i="59"/>
  <c r="BI36" i="59"/>
  <c r="BH36" i="59"/>
  <c r="BG36" i="59"/>
  <c r="BF36" i="59"/>
  <c r="BD36" i="59"/>
  <c r="BC36" i="59"/>
  <c r="BB36" i="59"/>
  <c r="BA36" i="59"/>
  <c r="AZ36" i="59"/>
  <c r="AX36" i="59"/>
  <c r="AW36" i="59"/>
  <c r="AV36" i="59"/>
  <c r="AU36" i="59"/>
  <c r="AT36" i="59"/>
  <c r="AR36" i="59"/>
  <c r="AQ36" i="59"/>
  <c r="AP36" i="59"/>
  <c r="AO36" i="59"/>
  <c r="AN36" i="59"/>
  <c r="BJ35" i="59"/>
  <c r="BI35" i="59"/>
  <c r="BH35" i="59"/>
  <c r="BG35" i="59"/>
  <c r="BF35" i="59"/>
  <c r="BD35" i="59"/>
  <c r="BC35" i="59"/>
  <c r="BB35" i="59"/>
  <c r="BA35" i="59"/>
  <c r="AZ35" i="59"/>
  <c r="AX35" i="59"/>
  <c r="AW35" i="59"/>
  <c r="AV35" i="59"/>
  <c r="AU35" i="59"/>
  <c r="AT35" i="59"/>
  <c r="AR35" i="59"/>
  <c r="AQ35" i="59"/>
  <c r="AP35" i="59"/>
  <c r="AO35" i="59"/>
  <c r="AN35" i="59"/>
  <c r="BJ33" i="59"/>
  <c r="BI33" i="59"/>
  <c r="BH33" i="59"/>
  <c r="BG33" i="59"/>
  <c r="BF33" i="59"/>
  <c r="BD33" i="59"/>
  <c r="BC33" i="59"/>
  <c r="BB33" i="59"/>
  <c r="BA33" i="59"/>
  <c r="AZ33" i="59"/>
  <c r="AX33" i="59"/>
  <c r="AW33" i="59"/>
  <c r="AV33" i="59"/>
  <c r="AU33" i="59"/>
  <c r="AT33" i="59"/>
  <c r="AR33" i="59"/>
  <c r="AQ33" i="59"/>
  <c r="AP33" i="59"/>
  <c r="AO33" i="59"/>
  <c r="AN33" i="59"/>
  <c r="BJ32" i="59"/>
  <c r="BI32" i="59"/>
  <c r="BH32" i="59"/>
  <c r="BG32" i="59"/>
  <c r="BF32" i="59"/>
  <c r="BD32" i="59"/>
  <c r="BC32" i="59"/>
  <c r="BB32" i="59"/>
  <c r="BA32" i="59"/>
  <c r="AZ32" i="59"/>
  <c r="AX32" i="59"/>
  <c r="AW32" i="59"/>
  <c r="AV32" i="59"/>
  <c r="AU32" i="59"/>
  <c r="AT32" i="59"/>
  <c r="AR32" i="59"/>
  <c r="AQ32" i="59"/>
  <c r="AP32" i="59"/>
  <c r="AO32" i="59"/>
  <c r="AN32" i="59"/>
  <c r="BJ31" i="59"/>
  <c r="BI31" i="59"/>
  <c r="BH31" i="59"/>
  <c r="BG31" i="59"/>
  <c r="BF31" i="59"/>
  <c r="BD31" i="59"/>
  <c r="BC31" i="59"/>
  <c r="BB31" i="59"/>
  <c r="BA31" i="59"/>
  <c r="AZ31" i="59"/>
  <c r="AX31" i="59"/>
  <c r="AW31" i="59"/>
  <c r="AV31" i="59"/>
  <c r="AU31" i="59"/>
  <c r="AT31" i="59"/>
  <c r="AR31" i="59"/>
  <c r="AQ31" i="59"/>
  <c r="AP31" i="59"/>
  <c r="AO31" i="59"/>
  <c r="AN31" i="59"/>
  <c r="BJ30" i="59"/>
  <c r="BI30" i="59"/>
  <c r="BH30" i="59"/>
  <c r="BG30" i="59"/>
  <c r="BF30" i="59"/>
  <c r="BD30" i="59"/>
  <c r="BC30" i="59"/>
  <c r="BB30" i="59"/>
  <c r="BA30" i="59"/>
  <c r="AZ30" i="59"/>
  <c r="AX30" i="59"/>
  <c r="AW30" i="59"/>
  <c r="AV30" i="59"/>
  <c r="AU30" i="59"/>
  <c r="AT30" i="59"/>
  <c r="AR30" i="59"/>
  <c r="AQ30" i="59"/>
  <c r="AP30" i="59"/>
  <c r="AO30" i="59"/>
  <c r="AN30" i="59"/>
  <c r="BJ28" i="59"/>
  <c r="BI28" i="59"/>
  <c r="BH28" i="59"/>
  <c r="BG28" i="59"/>
  <c r="BF28" i="59"/>
  <c r="BD28" i="59"/>
  <c r="BC28" i="59"/>
  <c r="BB28" i="59"/>
  <c r="BA28" i="59"/>
  <c r="AZ28" i="59"/>
  <c r="AX28" i="59"/>
  <c r="AW28" i="59"/>
  <c r="AV28" i="59"/>
  <c r="AU28" i="59"/>
  <c r="AT28" i="59"/>
  <c r="AR28" i="59"/>
  <c r="AQ28" i="59"/>
  <c r="AP28" i="59"/>
  <c r="AO28" i="59"/>
  <c r="AN28" i="59"/>
  <c r="BJ27" i="59"/>
  <c r="BI27" i="59"/>
  <c r="BH27" i="59"/>
  <c r="BG27" i="59"/>
  <c r="BF27" i="59"/>
  <c r="BD27" i="59"/>
  <c r="BC27" i="59"/>
  <c r="BB27" i="59"/>
  <c r="BA27" i="59"/>
  <c r="AZ27" i="59"/>
  <c r="AX27" i="59"/>
  <c r="AW27" i="59"/>
  <c r="AV27" i="59"/>
  <c r="AU27" i="59"/>
  <c r="AT27" i="59"/>
  <c r="AR27" i="59"/>
  <c r="AQ27" i="59"/>
  <c r="AP27" i="59"/>
  <c r="AO27" i="59"/>
  <c r="AN27" i="59"/>
  <c r="BJ26" i="59"/>
  <c r="BI26" i="59"/>
  <c r="BH26" i="59"/>
  <c r="BG26" i="59"/>
  <c r="BF26" i="59"/>
  <c r="BD26" i="59"/>
  <c r="BC26" i="59"/>
  <c r="BB26" i="59"/>
  <c r="BA26" i="59"/>
  <c r="AZ26" i="59"/>
  <c r="AX26" i="59"/>
  <c r="AW26" i="59"/>
  <c r="AV26" i="59"/>
  <c r="AU26" i="59"/>
  <c r="AT26" i="59"/>
  <c r="AR26" i="59"/>
  <c r="AQ26" i="59"/>
  <c r="AP26" i="59"/>
  <c r="AO26" i="59"/>
  <c r="AN26" i="59"/>
  <c r="BJ25" i="59"/>
  <c r="BI25" i="59"/>
  <c r="BH25" i="59"/>
  <c r="BG25" i="59"/>
  <c r="BF25" i="59"/>
  <c r="BD25" i="59"/>
  <c r="BC25" i="59"/>
  <c r="BB25" i="59"/>
  <c r="BA25" i="59"/>
  <c r="AZ25" i="59"/>
  <c r="AX25" i="59"/>
  <c r="AW25" i="59"/>
  <c r="AV25" i="59"/>
  <c r="AU25" i="59"/>
  <c r="AT25" i="59"/>
  <c r="AR25" i="59"/>
  <c r="AQ25" i="59"/>
  <c r="AP25" i="59"/>
  <c r="AO25" i="59"/>
  <c r="AN25" i="59"/>
  <c r="BJ24" i="59"/>
  <c r="BI24" i="59"/>
  <c r="BH24" i="59"/>
  <c r="BG24" i="59"/>
  <c r="BF24" i="59"/>
  <c r="BD24" i="59"/>
  <c r="BC24" i="59"/>
  <c r="BB24" i="59"/>
  <c r="BA24" i="59"/>
  <c r="AZ24" i="59"/>
  <c r="AX24" i="59"/>
  <c r="AW24" i="59"/>
  <c r="AV24" i="59"/>
  <c r="AU24" i="59"/>
  <c r="AT24" i="59"/>
  <c r="AR24" i="59"/>
  <c r="AQ24" i="59"/>
  <c r="AP24" i="59"/>
  <c r="AO24" i="59"/>
  <c r="AN24" i="59"/>
  <c r="BJ23" i="59"/>
  <c r="BI23" i="59"/>
  <c r="BH23" i="59"/>
  <c r="BG23" i="59"/>
  <c r="BF23" i="59"/>
  <c r="BD23" i="59"/>
  <c r="BC23" i="59"/>
  <c r="BB23" i="59"/>
  <c r="BA23" i="59"/>
  <c r="AZ23" i="59"/>
  <c r="AX23" i="59"/>
  <c r="AW23" i="59"/>
  <c r="AV23" i="59"/>
  <c r="AU23" i="59"/>
  <c r="AT23" i="59"/>
  <c r="AR23" i="59"/>
  <c r="AQ23" i="59"/>
  <c r="AP23" i="59"/>
  <c r="AO23" i="59"/>
  <c r="AN23" i="59"/>
  <c r="BJ21" i="59"/>
  <c r="BI21" i="59"/>
  <c r="BH21" i="59"/>
  <c r="BG21" i="59"/>
  <c r="BF21" i="59"/>
  <c r="BD21" i="59"/>
  <c r="BC21" i="59"/>
  <c r="BB21" i="59"/>
  <c r="BA21" i="59"/>
  <c r="AZ21" i="59"/>
  <c r="AX21" i="59"/>
  <c r="AW21" i="59"/>
  <c r="AV21" i="59"/>
  <c r="AU21" i="59"/>
  <c r="AT21" i="59"/>
  <c r="AR21" i="59"/>
  <c r="AQ21" i="59"/>
  <c r="AP21" i="59"/>
  <c r="AO21" i="59"/>
  <c r="AN21" i="59"/>
  <c r="BJ20" i="59"/>
  <c r="BI20" i="59"/>
  <c r="BH20" i="59"/>
  <c r="BG20" i="59"/>
  <c r="BF20" i="59"/>
  <c r="BD20" i="59"/>
  <c r="BC20" i="59"/>
  <c r="BB20" i="59"/>
  <c r="BA20" i="59"/>
  <c r="AZ20" i="59"/>
  <c r="AX20" i="59"/>
  <c r="AW20" i="59"/>
  <c r="AV20" i="59"/>
  <c r="AU20" i="59"/>
  <c r="AT20" i="59"/>
  <c r="AR20" i="59"/>
  <c r="AQ20" i="59"/>
  <c r="AP20" i="59"/>
  <c r="AO20" i="59"/>
  <c r="AN20" i="59"/>
  <c r="BJ19" i="59"/>
  <c r="BI19" i="59"/>
  <c r="BH19" i="59"/>
  <c r="BG19" i="59"/>
  <c r="BF19" i="59"/>
  <c r="BD19" i="59"/>
  <c r="BC19" i="59"/>
  <c r="BB19" i="59"/>
  <c r="BA19" i="59"/>
  <c r="AZ19" i="59"/>
  <c r="AX19" i="59"/>
  <c r="AW19" i="59"/>
  <c r="AV19" i="59"/>
  <c r="AU19" i="59"/>
  <c r="AT19" i="59"/>
  <c r="AR19" i="59"/>
  <c r="AQ19" i="59"/>
  <c r="AP19" i="59"/>
  <c r="AO19" i="59"/>
  <c r="AN19" i="59"/>
  <c r="BJ18" i="59"/>
  <c r="BI18" i="59"/>
  <c r="BH18" i="59"/>
  <c r="BG18" i="59"/>
  <c r="BF18" i="59"/>
  <c r="BD18" i="59"/>
  <c r="BC18" i="59"/>
  <c r="BB18" i="59"/>
  <c r="BA18" i="59"/>
  <c r="AZ18" i="59"/>
  <c r="AX18" i="59"/>
  <c r="AW18" i="59"/>
  <c r="AV18" i="59"/>
  <c r="AU18" i="59"/>
  <c r="AT18" i="59"/>
  <c r="AR18" i="59"/>
  <c r="AQ18" i="59"/>
  <c r="AP18" i="59"/>
  <c r="AO18" i="59"/>
  <c r="AN18" i="59"/>
  <c r="BJ17" i="59"/>
  <c r="BI17" i="59"/>
  <c r="BH17" i="59"/>
  <c r="BG17" i="59"/>
  <c r="BF17" i="59"/>
  <c r="BD17" i="59"/>
  <c r="BC17" i="59"/>
  <c r="BB17" i="59"/>
  <c r="BA17" i="59"/>
  <c r="AZ17" i="59"/>
  <c r="AX17" i="59"/>
  <c r="AW17" i="59"/>
  <c r="AV17" i="59"/>
  <c r="AU17" i="59"/>
  <c r="AT17" i="59"/>
  <c r="AR17" i="59"/>
  <c r="AQ17" i="59"/>
  <c r="AP17" i="59"/>
  <c r="AO17" i="59"/>
  <c r="AN17" i="59"/>
  <c r="BJ16" i="59"/>
  <c r="BI16" i="59"/>
  <c r="BH16" i="59"/>
  <c r="BG16" i="59"/>
  <c r="BF16" i="59"/>
  <c r="BD16" i="59"/>
  <c r="BC16" i="59"/>
  <c r="BB16" i="59"/>
  <c r="BA16" i="59"/>
  <c r="AZ16" i="59"/>
  <c r="AX16" i="59"/>
  <c r="AW16" i="59"/>
  <c r="AV16" i="59"/>
  <c r="AU16" i="59"/>
  <c r="AT16" i="59"/>
  <c r="AR16" i="59"/>
  <c r="AQ16" i="59"/>
  <c r="AP16" i="59"/>
  <c r="AO16" i="59"/>
  <c r="AN16" i="59"/>
  <c r="BJ14" i="59"/>
  <c r="BI14" i="59"/>
  <c r="BH14" i="59"/>
  <c r="BG14" i="59"/>
  <c r="BF14" i="59"/>
  <c r="BD14" i="59"/>
  <c r="BC14" i="59"/>
  <c r="BB14" i="59"/>
  <c r="BA14" i="59"/>
  <c r="AZ14" i="59"/>
  <c r="AX14" i="59"/>
  <c r="AW14" i="59"/>
  <c r="AV14" i="59"/>
  <c r="AU14" i="59"/>
  <c r="AT14" i="59"/>
  <c r="AR14" i="59"/>
  <c r="AQ14" i="59"/>
  <c r="AP14" i="59"/>
  <c r="AO14" i="59"/>
  <c r="AN14" i="59"/>
  <c r="BJ13" i="59"/>
  <c r="BI13" i="59"/>
  <c r="BH13" i="59"/>
  <c r="BG13" i="59"/>
  <c r="BF13" i="59"/>
  <c r="BD13" i="59"/>
  <c r="BC13" i="59"/>
  <c r="BB13" i="59"/>
  <c r="BA13" i="59"/>
  <c r="AZ13" i="59"/>
  <c r="AX13" i="59"/>
  <c r="AW13" i="59"/>
  <c r="AV13" i="59"/>
  <c r="AU13" i="59"/>
  <c r="AT13" i="59"/>
  <c r="AR13" i="59"/>
  <c r="AQ13" i="59"/>
  <c r="AP13" i="59"/>
  <c r="AO13" i="59"/>
  <c r="AN13" i="59"/>
  <c r="BJ12" i="59"/>
  <c r="BI12" i="59"/>
  <c r="BH12" i="59"/>
  <c r="BG12" i="59"/>
  <c r="BF12" i="59"/>
  <c r="BD12" i="59"/>
  <c r="BC12" i="59"/>
  <c r="BB12" i="59"/>
  <c r="BA12" i="59"/>
  <c r="AZ12" i="59"/>
  <c r="AX12" i="59"/>
  <c r="AW12" i="59"/>
  <c r="AV12" i="59"/>
  <c r="AU12" i="59"/>
  <c r="AT12" i="59"/>
  <c r="AR12" i="59"/>
  <c r="AQ12" i="59"/>
  <c r="AP12" i="59"/>
  <c r="AO12" i="59"/>
  <c r="AN12" i="59"/>
  <c r="BJ10" i="59"/>
  <c r="AA21" i="62" s="1"/>
  <c r="BI10" i="59"/>
  <c r="Z21" i="62" s="1"/>
  <c r="BH10" i="59"/>
  <c r="Y21" i="62" s="1"/>
  <c r="BG10" i="59"/>
  <c r="X21" i="62" s="1"/>
  <c r="BF10" i="59"/>
  <c r="W21" i="62" s="1"/>
  <c r="BD10" i="59"/>
  <c r="U21" i="62" s="1"/>
  <c r="BC10" i="59"/>
  <c r="T21" i="62" s="1"/>
  <c r="BB10" i="59"/>
  <c r="S21" i="62" s="1"/>
  <c r="BA10" i="59"/>
  <c r="R21" i="62" s="1"/>
  <c r="AZ10" i="59"/>
  <c r="Q21" i="62" s="1"/>
  <c r="AX10" i="59"/>
  <c r="O21" i="62" s="1"/>
  <c r="AW10" i="59"/>
  <c r="N21" i="62" s="1"/>
  <c r="AV10" i="59"/>
  <c r="M21" i="62" s="1"/>
  <c r="AU10" i="59"/>
  <c r="L21" i="62" s="1"/>
  <c r="AT10" i="59"/>
  <c r="K21" i="62" s="1"/>
  <c r="AR10" i="59"/>
  <c r="I21" i="62" s="1"/>
  <c r="AQ10" i="59"/>
  <c r="H21" i="62" s="1"/>
  <c r="AP10" i="59"/>
  <c r="G21" i="62" s="1"/>
  <c r="AO10" i="59"/>
  <c r="F21" i="62" s="1"/>
  <c r="AN10" i="59"/>
  <c r="E21" i="62" s="1"/>
  <c r="AH43" i="56"/>
  <c r="AI43" i="56"/>
  <c r="AJ43" i="56"/>
  <c r="AK43" i="56"/>
  <c r="AL43" i="56"/>
  <c r="AH44" i="56"/>
  <c r="AI44" i="56"/>
  <c r="AJ44" i="56"/>
  <c r="AK44" i="56"/>
  <c r="AL44" i="56"/>
  <c r="BJ44" i="56" s="1"/>
  <c r="AH45" i="56"/>
  <c r="BF45" i="56" s="1"/>
  <c r="AI45" i="56"/>
  <c r="BG45" i="56" s="1"/>
  <c r="AJ45" i="56"/>
  <c r="AK45" i="56"/>
  <c r="AL45" i="56"/>
  <c r="AH46" i="56"/>
  <c r="AI46" i="56"/>
  <c r="AJ46" i="56"/>
  <c r="AK46" i="56"/>
  <c r="AL46" i="56"/>
  <c r="AH47" i="56"/>
  <c r="AI47" i="56"/>
  <c r="BG47" i="56" s="1"/>
  <c r="AJ47" i="56"/>
  <c r="AK47" i="56"/>
  <c r="BI47" i="56" s="1"/>
  <c r="AL47" i="56"/>
  <c r="AH48" i="56"/>
  <c r="AI48" i="56"/>
  <c r="AJ48" i="56"/>
  <c r="AK48" i="56"/>
  <c r="AL48" i="56"/>
  <c r="AI42" i="56"/>
  <c r="BG42" i="56" s="1"/>
  <c r="AJ42" i="56"/>
  <c r="BH42" i="56" s="1"/>
  <c r="AK42" i="56"/>
  <c r="AL42" i="56"/>
  <c r="AH42" i="56"/>
  <c r="P43" i="56"/>
  <c r="Q43" i="56"/>
  <c r="R43" i="56"/>
  <c r="S43" i="56"/>
  <c r="T43" i="56"/>
  <c r="P44" i="56"/>
  <c r="Q44" i="56"/>
  <c r="R44" i="56"/>
  <c r="S44" i="56"/>
  <c r="T44" i="56"/>
  <c r="P45" i="56"/>
  <c r="Q45" i="56"/>
  <c r="AU45" i="56" s="1"/>
  <c r="R45" i="56"/>
  <c r="S45" i="56"/>
  <c r="T45" i="56"/>
  <c r="P46" i="56"/>
  <c r="Q46" i="56"/>
  <c r="AU46" i="56" s="1"/>
  <c r="R46" i="56"/>
  <c r="S46" i="56"/>
  <c r="T46" i="56"/>
  <c r="P47" i="56"/>
  <c r="AT47" i="56" s="1"/>
  <c r="Q47" i="56"/>
  <c r="R47" i="56"/>
  <c r="AV47" i="56" s="1"/>
  <c r="S47" i="56"/>
  <c r="AW47" i="56" s="1"/>
  <c r="T47" i="56"/>
  <c r="AX47" i="56" s="1"/>
  <c r="P48" i="56"/>
  <c r="Q48" i="56"/>
  <c r="R48" i="56"/>
  <c r="S48" i="56"/>
  <c r="T48" i="56"/>
  <c r="Q42" i="56"/>
  <c r="AU42" i="56" s="1"/>
  <c r="R42" i="56"/>
  <c r="AV42" i="56" s="1"/>
  <c r="S42" i="56"/>
  <c r="T42" i="56"/>
  <c r="P42" i="56"/>
  <c r="BJ72" i="56"/>
  <c r="BI72" i="56"/>
  <c r="BH72" i="56"/>
  <c r="BD72" i="56"/>
  <c r="BC72" i="56"/>
  <c r="BB72" i="56"/>
  <c r="AX72" i="56"/>
  <c r="AW72" i="56"/>
  <c r="AV72" i="56"/>
  <c r="AR72" i="56"/>
  <c r="AQ72" i="56"/>
  <c r="AP72" i="56"/>
  <c r="BJ71" i="56"/>
  <c r="BI71" i="56"/>
  <c r="BH71" i="56"/>
  <c r="BD71" i="56"/>
  <c r="BC71" i="56"/>
  <c r="BB71" i="56"/>
  <c r="AX71" i="56"/>
  <c r="AW71" i="56"/>
  <c r="AV71" i="56"/>
  <c r="AR71" i="56"/>
  <c r="AQ71" i="56"/>
  <c r="AP71" i="56"/>
  <c r="BJ70" i="56"/>
  <c r="BI70" i="56"/>
  <c r="BH70" i="56"/>
  <c r="BD70" i="56"/>
  <c r="BC70" i="56"/>
  <c r="BB70" i="56"/>
  <c r="AX70" i="56"/>
  <c r="AW70" i="56"/>
  <c r="AV70" i="56"/>
  <c r="AR70" i="56"/>
  <c r="AQ70" i="56"/>
  <c r="AP70" i="56"/>
  <c r="BJ69" i="56"/>
  <c r="BI69" i="56"/>
  <c r="BH69" i="56"/>
  <c r="BD69" i="56"/>
  <c r="BC69" i="56"/>
  <c r="BB69" i="56"/>
  <c r="AX69" i="56"/>
  <c r="AW69" i="56"/>
  <c r="AV69" i="56"/>
  <c r="AR69" i="56"/>
  <c r="AQ69" i="56"/>
  <c r="AP69" i="56"/>
  <c r="BJ68" i="56"/>
  <c r="BI68" i="56"/>
  <c r="BH68" i="56"/>
  <c r="BD68" i="56"/>
  <c r="BC68" i="56"/>
  <c r="BB68" i="56"/>
  <c r="AX68" i="56"/>
  <c r="AW68" i="56"/>
  <c r="AV68" i="56"/>
  <c r="AR68" i="56"/>
  <c r="AQ68" i="56"/>
  <c r="AP68" i="56"/>
  <c r="BJ67" i="56"/>
  <c r="BI67" i="56"/>
  <c r="BH67" i="56"/>
  <c r="BD67" i="56"/>
  <c r="BC67" i="56"/>
  <c r="BB67" i="56"/>
  <c r="AX67" i="56"/>
  <c r="AW67" i="56"/>
  <c r="AV67" i="56"/>
  <c r="AR67" i="56"/>
  <c r="AQ67" i="56"/>
  <c r="AP67" i="56"/>
  <c r="BJ66" i="56"/>
  <c r="BI66" i="56"/>
  <c r="BH66" i="56"/>
  <c r="BD66" i="56"/>
  <c r="BC66" i="56"/>
  <c r="BB66" i="56"/>
  <c r="AX66" i="56"/>
  <c r="AW66" i="56"/>
  <c r="AV66" i="56"/>
  <c r="AR66" i="56"/>
  <c r="AQ66" i="56"/>
  <c r="AP66" i="56"/>
  <c r="BJ65" i="56"/>
  <c r="BI65" i="56"/>
  <c r="BH65" i="56"/>
  <c r="BD65" i="56"/>
  <c r="BC65" i="56"/>
  <c r="BB65" i="56"/>
  <c r="AX65" i="56"/>
  <c r="AW65" i="56"/>
  <c r="AV65" i="56"/>
  <c r="AR65" i="56"/>
  <c r="AQ65" i="56"/>
  <c r="AP65" i="56"/>
  <c r="BJ64" i="56"/>
  <c r="BI64" i="56"/>
  <c r="BH64" i="56"/>
  <c r="BD64" i="56"/>
  <c r="BC64" i="56"/>
  <c r="BB64" i="56"/>
  <c r="AX64" i="56"/>
  <c r="AW64" i="56"/>
  <c r="AV64" i="56"/>
  <c r="AR64" i="56"/>
  <c r="AQ64" i="56"/>
  <c r="AP64" i="56"/>
  <c r="BJ63" i="56"/>
  <c r="BI63" i="56"/>
  <c r="BH63" i="56"/>
  <c r="BD63" i="56"/>
  <c r="BC63" i="56"/>
  <c r="BB63" i="56"/>
  <c r="AX63" i="56"/>
  <c r="AW63" i="56"/>
  <c r="AV63" i="56"/>
  <c r="AR63" i="56"/>
  <c r="AQ63" i="56"/>
  <c r="AP63" i="56"/>
  <c r="BJ62" i="56"/>
  <c r="BI62" i="56"/>
  <c r="BH62" i="56"/>
  <c r="BD62" i="56"/>
  <c r="BC62" i="56"/>
  <c r="BB62" i="56"/>
  <c r="AX62" i="56"/>
  <c r="AW62" i="56"/>
  <c r="AV62" i="56"/>
  <c r="AR62" i="56"/>
  <c r="AQ62" i="56"/>
  <c r="AP62" i="56"/>
  <c r="BJ61" i="56"/>
  <c r="BI61" i="56"/>
  <c r="BH61" i="56"/>
  <c r="BD61" i="56"/>
  <c r="BC61" i="56"/>
  <c r="BB61" i="56"/>
  <c r="AX61" i="56"/>
  <c r="AW61" i="56"/>
  <c r="AV61" i="56"/>
  <c r="AR61" i="56"/>
  <c r="AQ61" i="56"/>
  <c r="AP61" i="56"/>
  <c r="BJ60" i="56"/>
  <c r="BI60" i="56"/>
  <c r="BH60" i="56"/>
  <c r="BD60" i="56"/>
  <c r="BC60" i="56"/>
  <c r="BB60" i="56"/>
  <c r="AX60" i="56"/>
  <c r="AW60" i="56"/>
  <c r="AV60" i="56"/>
  <c r="BJ59" i="56"/>
  <c r="BI59" i="56"/>
  <c r="BH59" i="56"/>
  <c r="BD59" i="56"/>
  <c r="BC59" i="56"/>
  <c r="BB59" i="56"/>
  <c r="AX59" i="56"/>
  <c r="AW59" i="56"/>
  <c r="AV59" i="56"/>
  <c r="AR59" i="56"/>
  <c r="AQ59" i="56"/>
  <c r="AP59" i="56"/>
  <c r="BJ58" i="56"/>
  <c r="BI58" i="56"/>
  <c r="BH58" i="56"/>
  <c r="BD58" i="56"/>
  <c r="BC58" i="56"/>
  <c r="BB58" i="56"/>
  <c r="AX58" i="56"/>
  <c r="AW58" i="56"/>
  <c r="AV58" i="56"/>
  <c r="AR58" i="56"/>
  <c r="AQ58" i="56"/>
  <c r="AP58" i="56"/>
  <c r="BJ57" i="56"/>
  <c r="BI57" i="56"/>
  <c r="BH57" i="56"/>
  <c r="BD57" i="56"/>
  <c r="BC57" i="56"/>
  <c r="BB57" i="56"/>
  <c r="AX57" i="56"/>
  <c r="AW57" i="56"/>
  <c r="AV57" i="56"/>
  <c r="AR57" i="56"/>
  <c r="AQ57" i="56"/>
  <c r="AP57" i="56"/>
  <c r="BJ56" i="56"/>
  <c r="BI56" i="56"/>
  <c r="BH56" i="56"/>
  <c r="BD56" i="56"/>
  <c r="BC56" i="56"/>
  <c r="BB56" i="56"/>
  <c r="AX56" i="56"/>
  <c r="AW56" i="56"/>
  <c r="AV56" i="56"/>
  <c r="AR56" i="56"/>
  <c r="AQ56" i="56"/>
  <c r="AP56" i="56"/>
  <c r="BJ55" i="56"/>
  <c r="BI55" i="56"/>
  <c r="BH55" i="56"/>
  <c r="BD55" i="56"/>
  <c r="BC55" i="56"/>
  <c r="BB55" i="56"/>
  <c r="AX55" i="56"/>
  <c r="AW55" i="56"/>
  <c r="AV55" i="56"/>
  <c r="AR55" i="56"/>
  <c r="AQ55" i="56"/>
  <c r="AP55" i="56"/>
  <c r="BJ53" i="56"/>
  <c r="BI53" i="56"/>
  <c r="BH53" i="56"/>
  <c r="BG53" i="56"/>
  <c r="BF53" i="56"/>
  <c r="BD53" i="56"/>
  <c r="BC53" i="56"/>
  <c r="BB53" i="56"/>
  <c r="BA53" i="56"/>
  <c r="AZ53" i="56"/>
  <c r="AX53" i="56"/>
  <c r="AW53" i="56"/>
  <c r="AV53" i="56"/>
  <c r="AU53" i="56"/>
  <c r="AT53" i="56"/>
  <c r="AR53" i="56"/>
  <c r="AQ53" i="56"/>
  <c r="AP53" i="56"/>
  <c r="AO53" i="56"/>
  <c r="AN53" i="56"/>
  <c r="BJ52" i="56"/>
  <c r="BI52" i="56"/>
  <c r="BH52" i="56"/>
  <c r="BG52" i="56"/>
  <c r="BF52" i="56"/>
  <c r="BD52" i="56"/>
  <c r="BC52" i="56"/>
  <c r="BB52" i="56"/>
  <c r="BA52" i="56"/>
  <c r="AZ52" i="56"/>
  <c r="AX52" i="56"/>
  <c r="AW52" i="56"/>
  <c r="AV52" i="56"/>
  <c r="AU52" i="56"/>
  <c r="AT52" i="56"/>
  <c r="AR52" i="56"/>
  <c r="AQ52" i="56"/>
  <c r="AP52" i="56"/>
  <c r="AO52" i="56"/>
  <c r="AN52" i="56"/>
  <c r="BJ51" i="56"/>
  <c r="BI51" i="56"/>
  <c r="BH51" i="56"/>
  <c r="BG51" i="56"/>
  <c r="BF51" i="56"/>
  <c r="BD51" i="56"/>
  <c r="BC51" i="56"/>
  <c r="BB51" i="56"/>
  <c r="BA51" i="56"/>
  <c r="AZ51" i="56"/>
  <c r="AX51" i="56"/>
  <c r="AW51" i="56"/>
  <c r="AV51" i="56"/>
  <c r="AU51" i="56"/>
  <c r="AT51" i="56"/>
  <c r="AR51" i="56"/>
  <c r="AQ51" i="56"/>
  <c r="AP51" i="56"/>
  <c r="AO51" i="56"/>
  <c r="AN51" i="56"/>
  <c r="BJ50" i="56"/>
  <c r="BI50" i="56"/>
  <c r="BH50" i="56"/>
  <c r="BG50" i="56"/>
  <c r="BF50" i="56"/>
  <c r="BD50" i="56"/>
  <c r="BC50" i="56"/>
  <c r="BB50" i="56"/>
  <c r="BA50" i="56"/>
  <c r="AZ50" i="56"/>
  <c r="AX50" i="56"/>
  <c r="AW50" i="56"/>
  <c r="AV50" i="56"/>
  <c r="AU50" i="56"/>
  <c r="AT50" i="56"/>
  <c r="AR50" i="56"/>
  <c r="AQ50" i="56"/>
  <c r="AP50" i="56"/>
  <c r="AO50" i="56"/>
  <c r="AN50" i="56"/>
  <c r="BJ48" i="56"/>
  <c r="BI48" i="56"/>
  <c r="BH48" i="56"/>
  <c r="BG48" i="56"/>
  <c r="BD48" i="56"/>
  <c r="BC48" i="56"/>
  <c r="BB48" i="56"/>
  <c r="BA48" i="56"/>
  <c r="AZ48" i="56"/>
  <c r="AV48" i="56"/>
  <c r="AU48" i="56"/>
  <c r="AR48" i="56"/>
  <c r="AQ48" i="56"/>
  <c r="AP48" i="56"/>
  <c r="AO48" i="56"/>
  <c r="AN48" i="56"/>
  <c r="BF48" i="56"/>
  <c r="AX48" i="56"/>
  <c r="AW48" i="56"/>
  <c r="AT48" i="56"/>
  <c r="BJ47" i="56"/>
  <c r="BD47" i="56"/>
  <c r="BC47" i="56"/>
  <c r="BB47" i="56"/>
  <c r="BA47" i="56"/>
  <c r="AZ47" i="56"/>
  <c r="AR47" i="56"/>
  <c r="AQ47" i="56"/>
  <c r="AP47" i="56"/>
  <c r="AO47" i="56"/>
  <c r="AN47" i="56"/>
  <c r="BH47" i="56"/>
  <c r="BF47" i="56"/>
  <c r="AU47" i="56"/>
  <c r="BJ46" i="56"/>
  <c r="BI46" i="56"/>
  <c r="BH46" i="56"/>
  <c r="BG46" i="56"/>
  <c r="BD46" i="56"/>
  <c r="BC46" i="56"/>
  <c r="BB46" i="56"/>
  <c r="BA46" i="56"/>
  <c r="AZ46" i="56"/>
  <c r="AV46" i="56"/>
  <c r="AR46" i="56"/>
  <c r="AQ46" i="56"/>
  <c r="AP46" i="56"/>
  <c r="AO46" i="56"/>
  <c r="AN46" i="56"/>
  <c r="BF46" i="56"/>
  <c r="AX46" i="56"/>
  <c r="AW46" i="56"/>
  <c r="AT46" i="56"/>
  <c r="BJ45" i="56"/>
  <c r="BD45" i="56"/>
  <c r="BC45" i="56"/>
  <c r="BB45" i="56"/>
  <c r="BA45" i="56"/>
  <c r="AZ45" i="56"/>
  <c r="AX45" i="56"/>
  <c r="AW45" i="56"/>
  <c r="AV45" i="56"/>
  <c r="AR45" i="56"/>
  <c r="AQ45" i="56"/>
  <c r="AP45" i="56"/>
  <c r="AO45" i="56"/>
  <c r="AN45" i="56"/>
  <c r="BI45" i="56"/>
  <c r="BH45" i="56"/>
  <c r="AT45" i="56"/>
  <c r="BI44" i="56"/>
  <c r="BH44" i="56"/>
  <c r="BG44" i="56"/>
  <c r="BD44" i="56"/>
  <c r="BC44" i="56"/>
  <c r="BB44" i="56"/>
  <c r="BA44" i="56"/>
  <c r="AZ44" i="56"/>
  <c r="AV44" i="56"/>
  <c r="AU44" i="56"/>
  <c r="AR44" i="56"/>
  <c r="AQ44" i="56"/>
  <c r="AP44" i="56"/>
  <c r="AO44" i="56"/>
  <c r="AN44" i="56"/>
  <c r="BF44" i="56"/>
  <c r="AX44" i="56"/>
  <c r="AW44" i="56"/>
  <c r="AT44" i="56"/>
  <c r="BJ43" i="56"/>
  <c r="BD43" i="56"/>
  <c r="BC43" i="56"/>
  <c r="BB43" i="56"/>
  <c r="BA43" i="56"/>
  <c r="AZ43" i="56"/>
  <c r="AX43" i="56"/>
  <c r="AW43" i="56"/>
  <c r="AV43" i="56"/>
  <c r="AR43" i="56"/>
  <c r="AQ43" i="56"/>
  <c r="AP43" i="56"/>
  <c r="AO43" i="56"/>
  <c r="AN43" i="56"/>
  <c r="BI43" i="56"/>
  <c r="BH43" i="56"/>
  <c r="BG43" i="56"/>
  <c r="BF43" i="56"/>
  <c r="AU43" i="56"/>
  <c r="AT43" i="56"/>
  <c r="BJ42" i="56"/>
  <c r="BI42" i="56"/>
  <c r="BD42" i="56"/>
  <c r="BC42" i="56"/>
  <c r="BB42" i="56"/>
  <c r="BA42" i="56"/>
  <c r="AZ42" i="56"/>
  <c r="AR42" i="56"/>
  <c r="AQ42" i="56"/>
  <c r="AP42" i="56"/>
  <c r="AO42" i="56"/>
  <c r="AN42" i="56"/>
  <c r="BF42" i="56"/>
  <c r="AX42" i="56"/>
  <c r="AW42" i="56"/>
  <c r="AT42" i="56"/>
  <c r="BJ40" i="56"/>
  <c r="BI40" i="56"/>
  <c r="BH40" i="56"/>
  <c r="BG40" i="56"/>
  <c r="BF40" i="56"/>
  <c r="BD40" i="56"/>
  <c r="BC40" i="56"/>
  <c r="BB40" i="56"/>
  <c r="BA40" i="56"/>
  <c r="AZ40" i="56"/>
  <c r="AX40" i="56"/>
  <c r="AW40" i="56"/>
  <c r="AV40" i="56"/>
  <c r="AU40" i="56"/>
  <c r="AT40" i="56"/>
  <c r="AR40" i="56"/>
  <c r="AQ40" i="56"/>
  <c r="AP40" i="56"/>
  <c r="AO40" i="56"/>
  <c r="AN40" i="56"/>
  <c r="BJ39" i="56"/>
  <c r="BI39" i="56"/>
  <c r="BH39" i="56"/>
  <c r="BG39" i="56"/>
  <c r="BF39" i="56"/>
  <c r="BD39" i="56"/>
  <c r="BC39" i="56"/>
  <c r="BB39" i="56"/>
  <c r="BA39" i="56"/>
  <c r="AZ39" i="56"/>
  <c r="AX39" i="56"/>
  <c r="AW39" i="56"/>
  <c r="AV39" i="56"/>
  <c r="AU39" i="56"/>
  <c r="AT39" i="56"/>
  <c r="AR39" i="56"/>
  <c r="AQ39" i="56"/>
  <c r="AP39" i="56"/>
  <c r="AO39" i="56"/>
  <c r="AN39" i="56"/>
  <c r="BJ38" i="56"/>
  <c r="BI38" i="56"/>
  <c r="BH38" i="56"/>
  <c r="BG38" i="56"/>
  <c r="BF38" i="56"/>
  <c r="BD38" i="56"/>
  <c r="BC38" i="56"/>
  <c r="BB38" i="56"/>
  <c r="BA38" i="56"/>
  <c r="AZ38" i="56"/>
  <c r="AX38" i="56"/>
  <c r="AW38" i="56"/>
  <c r="AV38" i="56"/>
  <c r="AU38" i="56"/>
  <c r="AT38" i="56"/>
  <c r="AR38" i="56"/>
  <c r="AQ38" i="56"/>
  <c r="AP38" i="56"/>
  <c r="AO38" i="56"/>
  <c r="AN38" i="56"/>
  <c r="BJ37" i="56"/>
  <c r="BI37" i="56"/>
  <c r="BH37" i="56"/>
  <c r="BG37" i="56"/>
  <c r="BF37" i="56"/>
  <c r="BD37" i="56"/>
  <c r="BC37" i="56"/>
  <c r="BB37" i="56"/>
  <c r="BA37" i="56"/>
  <c r="AZ37" i="56"/>
  <c r="AX37" i="56"/>
  <c r="AW37" i="56"/>
  <c r="AV37" i="56"/>
  <c r="AU37" i="56"/>
  <c r="AT37" i="56"/>
  <c r="AR37" i="56"/>
  <c r="AQ37" i="56"/>
  <c r="AP37" i="56"/>
  <c r="AO37" i="56"/>
  <c r="AN37" i="56"/>
  <c r="BJ36" i="56"/>
  <c r="BI36" i="56"/>
  <c r="BH36" i="56"/>
  <c r="BG36" i="56"/>
  <c r="BF36" i="56"/>
  <c r="BD36" i="56"/>
  <c r="BC36" i="56"/>
  <c r="BB36" i="56"/>
  <c r="BA36" i="56"/>
  <c r="AZ36" i="56"/>
  <c r="AX36" i="56"/>
  <c r="AW36" i="56"/>
  <c r="AV36" i="56"/>
  <c r="AU36" i="56"/>
  <c r="AT36" i="56"/>
  <c r="AR36" i="56"/>
  <c r="AQ36" i="56"/>
  <c r="AP36" i="56"/>
  <c r="AO36" i="56"/>
  <c r="AN36" i="56"/>
  <c r="BJ35" i="56"/>
  <c r="BI35" i="56"/>
  <c r="BH35" i="56"/>
  <c r="BG35" i="56"/>
  <c r="BF35" i="56"/>
  <c r="BD35" i="56"/>
  <c r="BC35" i="56"/>
  <c r="BB35" i="56"/>
  <c r="BA35" i="56"/>
  <c r="AZ35" i="56"/>
  <c r="AX35" i="56"/>
  <c r="AW35" i="56"/>
  <c r="AV35" i="56"/>
  <c r="AU35" i="56"/>
  <c r="AT35" i="56"/>
  <c r="AR35" i="56"/>
  <c r="AQ35" i="56"/>
  <c r="AP35" i="56"/>
  <c r="AO35" i="56"/>
  <c r="AN35" i="56"/>
  <c r="BJ33" i="56"/>
  <c r="BI33" i="56"/>
  <c r="BH33" i="56"/>
  <c r="BG33" i="56"/>
  <c r="BF33" i="56"/>
  <c r="BD33" i="56"/>
  <c r="BC33" i="56"/>
  <c r="BB33" i="56"/>
  <c r="BA33" i="56"/>
  <c r="AZ33" i="56"/>
  <c r="AX33" i="56"/>
  <c r="AW33" i="56"/>
  <c r="AV33" i="56"/>
  <c r="AU33" i="56"/>
  <c r="AT33" i="56"/>
  <c r="AR33" i="56"/>
  <c r="AQ33" i="56"/>
  <c r="AP33" i="56"/>
  <c r="AO33" i="56"/>
  <c r="AN33" i="56"/>
  <c r="BJ32" i="56"/>
  <c r="BI32" i="56"/>
  <c r="BH32" i="56"/>
  <c r="BG32" i="56"/>
  <c r="BF32" i="56"/>
  <c r="BD32" i="56"/>
  <c r="BC32" i="56"/>
  <c r="BB32" i="56"/>
  <c r="BA32" i="56"/>
  <c r="AZ32" i="56"/>
  <c r="AX32" i="56"/>
  <c r="AW32" i="56"/>
  <c r="AV32" i="56"/>
  <c r="AU32" i="56"/>
  <c r="AT32" i="56"/>
  <c r="AR32" i="56"/>
  <c r="AQ32" i="56"/>
  <c r="AP32" i="56"/>
  <c r="AO32" i="56"/>
  <c r="AN32" i="56"/>
  <c r="BJ31" i="56"/>
  <c r="BI31" i="56"/>
  <c r="BH31" i="56"/>
  <c r="BG31" i="56"/>
  <c r="BF31" i="56"/>
  <c r="BD31" i="56"/>
  <c r="BC31" i="56"/>
  <c r="BB31" i="56"/>
  <c r="BA31" i="56"/>
  <c r="AZ31" i="56"/>
  <c r="AX31" i="56"/>
  <c r="AW31" i="56"/>
  <c r="AV31" i="56"/>
  <c r="AU31" i="56"/>
  <c r="AT31" i="56"/>
  <c r="AR31" i="56"/>
  <c r="AQ31" i="56"/>
  <c r="AP31" i="56"/>
  <c r="AO31" i="56"/>
  <c r="AN31" i="56"/>
  <c r="BJ30" i="56"/>
  <c r="BI30" i="56"/>
  <c r="BH30" i="56"/>
  <c r="BG30" i="56"/>
  <c r="BF30" i="56"/>
  <c r="BD30" i="56"/>
  <c r="BC30" i="56"/>
  <c r="BB30" i="56"/>
  <c r="BA30" i="56"/>
  <c r="AZ30" i="56"/>
  <c r="AX30" i="56"/>
  <c r="AW30" i="56"/>
  <c r="AV30" i="56"/>
  <c r="AU30" i="56"/>
  <c r="AT30" i="56"/>
  <c r="AR30" i="56"/>
  <c r="AQ30" i="56"/>
  <c r="AP30" i="56"/>
  <c r="AO30" i="56"/>
  <c r="AN30" i="56"/>
  <c r="BJ28" i="56"/>
  <c r="BI28" i="56"/>
  <c r="BH28" i="56"/>
  <c r="BG28" i="56"/>
  <c r="BF28" i="56"/>
  <c r="BD28" i="56"/>
  <c r="BC28" i="56"/>
  <c r="BB28" i="56"/>
  <c r="BA28" i="56"/>
  <c r="AZ28" i="56"/>
  <c r="AX28" i="56"/>
  <c r="AW28" i="56"/>
  <c r="AV28" i="56"/>
  <c r="AU28" i="56"/>
  <c r="AT28" i="56"/>
  <c r="AR28" i="56"/>
  <c r="AQ28" i="56"/>
  <c r="AP28" i="56"/>
  <c r="AO28" i="56"/>
  <c r="AN28" i="56"/>
  <c r="BJ27" i="56"/>
  <c r="BI27" i="56"/>
  <c r="BH27" i="56"/>
  <c r="BG27" i="56"/>
  <c r="BF27" i="56"/>
  <c r="BD27" i="56"/>
  <c r="BC27" i="56"/>
  <c r="BB27" i="56"/>
  <c r="BA27" i="56"/>
  <c r="AZ27" i="56"/>
  <c r="AX27" i="56"/>
  <c r="AW27" i="56"/>
  <c r="AV27" i="56"/>
  <c r="AU27" i="56"/>
  <c r="AT27" i="56"/>
  <c r="AR27" i="56"/>
  <c r="AQ27" i="56"/>
  <c r="AP27" i="56"/>
  <c r="AO27" i="56"/>
  <c r="AN27" i="56"/>
  <c r="BJ26" i="56"/>
  <c r="BI26" i="56"/>
  <c r="BH26" i="56"/>
  <c r="BG26" i="56"/>
  <c r="BF26" i="56"/>
  <c r="BD26" i="56"/>
  <c r="BC26" i="56"/>
  <c r="BB26" i="56"/>
  <c r="BA26" i="56"/>
  <c r="AZ26" i="56"/>
  <c r="AX26" i="56"/>
  <c r="AW26" i="56"/>
  <c r="AV26" i="56"/>
  <c r="AU26" i="56"/>
  <c r="AT26" i="56"/>
  <c r="AR26" i="56"/>
  <c r="AQ26" i="56"/>
  <c r="AP26" i="56"/>
  <c r="AO26" i="56"/>
  <c r="AN26" i="56"/>
  <c r="BJ25" i="56"/>
  <c r="BI25" i="56"/>
  <c r="BH25" i="56"/>
  <c r="BG25" i="56"/>
  <c r="BF25" i="56"/>
  <c r="BD25" i="56"/>
  <c r="BC25" i="56"/>
  <c r="BB25" i="56"/>
  <c r="BA25" i="56"/>
  <c r="AZ25" i="56"/>
  <c r="AX25" i="56"/>
  <c r="AW25" i="56"/>
  <c r="AV25" i="56"/>
  <c r="AU25" i="56"/>
  <c r="AT25" i="56"/>
  <c r="AR25" i="56"/>
  <c r="AQ25" i="56"/>
  <c r="AP25" i="56"/>
  <c r="AO25" i="56"/>
  <c r="AN25" i="56"/>
  <c r="BJ24" i="56"/>
  <c r="BI24" i="56"/>
  <c r="BH24" i="56"/>
  <c r="BG24" i="56"/>
  <c r="BF24" i="56"/>
  <c r="BD24" i="56"/>
  <c r="BC24" i="56"/>
  <c r="BB24" i="56"/>
  <c r="BA24" i="56"/>
  <c r="AZ24" i="56"/>
  <c r="AX24" i="56"/>
  <c r="AW24" i="56"/>
  <c r="AV24" i="56"/>
  <c r="AU24" i="56"/>
  <c r="AT24" i="56"/>
  <c r="AR24" i="56"/>
  <c r="AQ24" i="56"/>
  <c r="AP24" i="56"/>
  <c r="AO24" i="56"/>
  <c r="AN24" i="56"/>
  <c r="BJ23" i="56"/>
  <c r="BI23" i="56"/>
  <c r="BH23" i="56"/>
  <c r="BG23" i="56"/>
  <c r="BF23" i="56"/>
  <c r="BD23" i="56"/>
  <c r="BC23" i="56"/>
  <c r="BB23" i="56"/>
  <c r="BA23" i="56"/>
  <c r="AZ23" i="56"/>
  <c r="AX23" i="56"/>
  <c r="AW23" i="56"/>
  <c r="AV23" i="56"/>
  <c r="AU23" i="56"/>
  <c r="AT23" i="56"/>
  <c r="AR23" i="56"/>
  <c r="AQ23" i="56"/>
  <c r="AP23" i="56"/>
  <c r="AO23" i="56"/>
  <c r="AN23" i="56"/>
  <c r="BJ21" i="56"/>
  <c r="BI21" i="56"/>
  <c r="BH21" i="56"/>
  <c r="BG21" i="56"/>
  <c r="BF21" i="56"/>
  <c r="BD21" i="56"/>
  <c r="BC21" i="56"/>
  <c r="BB21" i="56"/>
  <c r="BA21" i="56"/>
  <c r="AZ21" i="56"/>
  <c r="AX21" i="56"/>
  <c r="AW21" i="56"/>
  <c r="AV21" i="56"/>
  <c r="AU21" i="56"/>
  <c r="AT21" i="56"/>
  <c r="AR21" i="56"/>
  <c r="AQ21" i="56"/>
  <c r="AP21" i="56"/>
  <c r="AO21" i="56"/>
  <c r="AN21" i="56"/>
  <c r="BJ20" i="56"/>
  <c r="BI20" i="56"/>
  <c r="BH20" i="56"/>
  <c r="BG20" i="56"/>
  <c r="BF20" i="56"/>
  <c r="BD20" i="56"/>
  <c r="BC20" i="56"/>
  <c r="BB20" i="56"/>
  <c r="BA20" i="56"/>
  <c r="AZ20" i="56"/>
  <c r="AX20" i="56"/>
  <c r="AW20" i="56"/>
  <c r="AV20" i="56"/>
  <c r="AU20" i="56"/>
  <c r="AT20" i="56"/>
  <c r="AR20" i="56"/>
  <c r="AQ20" i="56"/>
  <c r="AP20" i="56"/>
  <c r="AO20" i="56"/>
  <c r="AN20" i="56"/>
  <c r="BJ19" i="56"/>
  <c r="BI19" i="56"/>
  <c r="BH19" i="56"/>
  <c r="BG19" i="56"/>
  <c r="BF19" i="56"/>
  <c r="BD19" i="56"/>
  <c r="BC19" i="56"/>
  <c r="BB19" i="56"/>
  <c r="BA19" i="56"/>
  <c r="AZ19" i="56"/>
  <c r="AX19" i="56"/>
  <c r="AW19" i="56"/>
  <c r="AV19" i="56"/>
  <c r="AU19" i="56"/>
  <c r="AT19" i="56"/>
  <c r="AR19" i="56"/>
  <c r="AQ19" i="56"/>
  <c r="AP19" i="56"/>
  <c r="AO19" i="56"/>
  <c r="AN19" i="56"/>
  <c r="BJ18" i="56"/>
  <c r="BI18" i="56"/>
  <c r="BH18" i="56"/>
  <c r="BG18" i="56"/>
  <c r="BF18" i="56"/>
  <c r="BD18" i="56"/>
  <c r="BC18" i="56"/>
  <c r="BB18" i="56"/>
  <c r="BA18" i="56"/>
  <c r="AZ18" i="56"/>
  <c r="AX18" i="56"/>
  <c r="AW18" i="56"/>
  <c r="AV18" i="56"/>
  <c r="AU18" i="56"/>
  <c r="AT18" i="56"/>
  <c r="AR18" i="56"/>
  <c r="AQ18" i="56"/>
  <c r="AP18" i="56"/>
  <c r="AO18" i="56"/>
  <c r="AN18" i="56"/>
  <c r="BJ17" i="56"/>
  <c r="BI17" i="56"/>
  <c r="BH17" i="56"/>
  <c r="BG17" i="56"/>
  <c r="BF17" i="56"/>
  <c r="BD17" i="56"/>
  <c r="BC17" i="56"/>
  <c r="BB17" i="56"/>
  <c r="BA17" i="56"/>
  <c r="AZ17" i="56"/>
  <c r="AX17" i="56"/>
  <c r="AW17" i="56"/>
  <c r="AV17" i="56"/>
  <c r="AU17" i="56"/>
  <c r="AT17" i="56"/>
  <c r="AR17" i="56"/>
  <c r="AQ17" i="56"/>
  <c r="AP17" i="56"/>
  <c r="AO17" i="56"/>
  <c r="AN17" i="56"/>
  <c r="BJ16" i="56"/>
  <c r="BI16" i="56"/>
  <c r="BH16" i="56"/>
  <c r="BG16" i="56"/>
  <c r="BF16" i="56"/>
  <c r="BD16" i="56"/>
  <c r="BC16" i="56"/>
  <c r="BB16" i="56"/>
  <c r="BA16" i="56"/>
  <c r="AZ16" i="56"/>
  <c r="AX16" i="56"/>
  <c r="AW16" i="56"/>
  <c r="AV16" i="56"/>
  <c r="AU16" i="56"/>
  <c r="AT16" i="56"/>
  <c r="AR16" i="56"/>
  <c r="AQ16" i="56"/>
  <c r="AP16" i="56"/>
  <c r="AO16" i="56"/>
  <c r="AN16" i="56"/>
  <c r="BJ14" i="56"/>
  <c r="BI14" i="56"/>
  <c r="BH14" i="56"/>
  <c r="BG14" i="56"/>
  <c r="BF14" i="56"/>
  <c r="BD14" i="56"/>
  <c r="BC14" i="56"/>
  <c r="BB14" i="56"/>
  <c r="BA14" i="56"/>
  <c r="AZ14" i="56"/>
  <c r="AX14" i="56"/>
  <c r="AW14" i="56"/>
  <c r="AV14" i="56"/>
  <c r="AU14" i="56"/>
  <c r="AT14" i="56"/>
  <c r="AR14" i="56"/>
  <c r="AQ14" i="56"/>
  <c r="AP14" i="56"/>
  <c r="AO14" i="56"/>
  <c r="AN14" i="56"/>
  <c r="BJ13" i="56"/>
  <c r="BI13" i="56"/>
  <c r="BH13" i="56"/>
  <c r="BG13" i="56"/>
  <c r="BF13" i="56"/>
  <c r="BD13" i="56"/>
  <c r="BC13" i="56"/>
  <c r="BB13" i="56"/>
  <c r="BA13" i="56"/>
  <c r="AZ13" i="56"/>
  <c r="AX13" i="56"/>
  <c r="AW13" i="56"/>
  <c r="AV13" i="56"/>
  <c r="AU13" i="56"/>
  <c r="AT13" i="56"/>
  <c r="AR13" i="56"/>
  <c r="AQ13" i="56"/>
  <c r="AP13" i="56"/>
  <c r="AO13" i="56"/>
  <c r="AN13" i="56"/>
  <c r="BJ12" i="56"/>
  <c r="BI12" i="56"/>
  <c r="BH12" i="56"/>
  <c r="BG12" i="56"/>
  <c r="BF12" i="56"/>
  <c r="BD12" i="56"/>
  <c r="BC12" i="56"/>
  <c r="BB12" i="56"/>
  <c r="BA12" i="56"/>
  <c r="AZ12" i="56"/>
  <c r="AX12" i="56"/>
  <c r="AW12" i="56"/>
  <c r="AV12" i="56"/>
  <c r="AU12" i="56"/>
  <c r="AT12" i="56"/>
  <c r="AR12" i="56"/>
  <c r="AQ12" i="56"/>
  <c r="AP12" i="56"/>
  <c r="AO12" i="56"/>
  <c r="AN12" i="56"/>
  <c r="BJ10" i="56"/>
  <c r="BI10" i="56"/>
  <c r="BH10" i="56"/>
  <c r="BG10" i="56"/>
  <c r="BF10" i="56"/>
  <c r="BD10" i="56"/>
  <c r="BC10" i="56"/>
  <c r="BB10" i="56"/>
  <c r="BA10" i="56"/>
  <c r="AZ10" i="56"/>
  <c r="AX10" i="56"/>
  <c r="AW10" i="56"/>
  <c r="AV10" i="56"/>
  <c r="AU10" i="56"/>
  <c r="AT10" i="56"/>
  <c r="AR10" i="56"/>
  <c r="AQ10" i="56"/>
  <c r="AP10" i="56"/>
  <c r="AO10" i="56"/>
  <c r="AN10" i="56"/>
  <c r="AH43" i="55"/>
  <c r="AI43" i="55"/>
  <c r="BG43" i="55" s="1"/>
  <c r="AJ43" i="55"/>
  <c r="BH43" i="55" s="1"/>
  <c r="AK43" i="55"/>
  <c r="BI43" i="55" s="1"/>
  <c r="AL43" i="55"/>
  <c r="AH44" i="55"/>
  <c r="AI44" i="55"/>
  <c r="AJ44" i="55"/>
  <c r="AK44" i="55"/>
  <c r="AL44" i="55"/>
  <c r="AH45" i="55"/>
  <c r="BF45" i="55" s="1"/>
  <c r="AI45" i="55"/>
  <c r="AJ45" i="55"/>
  <c r="AK45" i="55"/>
  <c r="AL45" i="55"/>
  <c r="AH46" i="55"/>
  <c r="BF46" i="55" s="1"/>
  <c r="AI46" i="55"/>
  <c r="AJ46" i="55"/>
  <c r="AK46" i="55"/>
  <c r="AL46" i="55"/>
  <c r="BJ46" i="55" s="1"/>
  <c r="AH47" i="55"/>
  <c r="AI47" i="55"/>
  <c r="AJ47" i="55"/>
  <c r="BH47" i="55" s="1"/>
  <c r="AK47" i="55"/>
  <c r="AL47" i="55"/>
  <c r="BJ47" i="55" s="1"/>
  <c r="AH48" i="55"/>
  <c r="BF48" i="55" s="1"/>
  <c r="AI48" i="55"/>
  <c r="BG48" i="55" s="1"/>
  <c r="AJ48" i="55"/>
  <c r="AK48" i="55"/>
  <c r="AL48" i="55"/>
  <c r="AI42" i="55"/>
  <c r="BG42" i="55" s="1"/>
  <c r="AJ42" i="55"/>
  <c r="BH42" i="55" s="1"/>
  <c r="AK42" i="55"/>
  <c r="BI42" i="55" s="1"/>
  <c r="AL42" i="55"/>
  <c r="BJ42" i="55" s="1"/>
  <c r="AH42" i="55"/>
  <c r="P43" i="55"/>
  <c r="Q43" i="55"/>
  <c r="R43" i="55"/>
  <c r="S43" i="55"/>
  <c r="T43" i="55"/>
  <c r="P44" i="55"/>
  <c r="Q44" i="55"/>
  <c r="R44" i="55"/>
  <c r="S44" i="55"/>
  <c r="T44" i="55"/>
  <c r="AX44" i="55" s="1"/>
  <c r="P45" i="55"/>
  <c r="AT45" i="55" s="1"/>
  <c r="Q45" i="55"/>
  <c r="R45" i="55"/>
  <c r="S45" i="55"/>
  <c r="T45" i="55"/>
  <c r="P46" i="55"/>
  <c r="Q46" i="55"/>
  <c r="R46" i="55"/>
  <c r="S46" i="55"/>
  <c r="T46" i="55"/>
  <c r="P47" i="55"/>
  <c r="Q47" i="55"/>
  <c r="AU47" i="55" s="1"/>
  <c r="R47" i="55"/>
  <c r="AV47" i="55" s="1"/>
  <c r="S47" i="55"/>
  <c r="T47" i="55"/>
  <c r="P48" i="55"/>
  <c r="Q48" i="55"/>
  <c r="R48" i="55"/>
  <c r="S48" i="55"/>
  <c r="T48" i="55"/>
  <c r="Q42" i="55"/>
  <c r="R42" i="55"/>
  <c r="S42" i="55"/>
  <c r="T42" i="55"/>
  <c r="P42" i="55"/>
  <c r="BJ72" i="55"/>
  <c r="BI72" i="55"/>
  <c r="BH72" i="55"/>
  <c r="BD72" i="55"/>
  <c r="BC72" i="55"/>
  <c r="BB72" i="55"/>
  <c r="AX72" i="55"/>
  <c r="AW72" i="55"/>
  <c r="AV72" i="55"/>
  <c r="AR72" i="55"/>
  <c r="AQ72" i="55"/>
  <c r="AP72" i="55"/>
  <c r="BJ71" i="55"/>
  <c r="BI71" i="55"/>
  <c r="BH71" i="55"/>
  <c r="BD71" i="55"/>
  <c r="BC71" i="55"/>
  <c r="BB71" i="55"/>
  <c r="AX71" i="55"/>
  <c r="AW71" i="55"/>
  <c r="AV71" i="55"/>
  <c r="AR71" i="55"/>
  <c r="AQ71" i="55"/>
  <c r="AP71" i="55"/>
  <c r="BJ70" i="55"/>
  <c r="BI70" i="55"/>
  <c r="BH70" i="55"/>
  <c r="BD70" i="55"/>
  <c r="BC70" i="55"/>
  <c r="BB70" i="55"/>
  <c r="AX70" i="55"/>
  <c r="AW70" i="55"/>
  <c r="AV70" i="55"/>
  <c r="AR70" i="55"/>
  <c r="AQ70" i="55"/>
  <c r="AP70" i="55"/>
  <c r="BJ69" i="55"/>
  <c r="BI69" i="55"/>
  <c r="BH69" i="55"/>
  <c r="BD69" i="55"/>
  <c r="BC69" i="55"/>
  <c r="BB69" i="55"/>
  <c r="AX69" i="55"/>
  <c r="AW69" i="55"/>
  <c r="AV69" i="55"/>
  <c r="AR69" i="55"/>
  <c r="AQ69" i="55"/>
  <c r="AP69" i="55"/>
  <c r="BJ68" i="55"/>
  <c r="BI68" i="55"/>
  <c r="BH68" i="55"/>
  <c r="BD68" i="55"/>
  <c r="BC68" i="55"/>
  <c r="BB68" i="55"/>
  <c r="AX68" i="55"/>
  <c r="AW68" i="55"/>
  <c r="AV68" i="55"/>
  <c r="AR68" i="55"/>
  <c r="AQ68" i="55"/>
  <c r="AP68" i="55"/>
  <c r="BJ67" i="55"/>
  <c r="BI67" i="55"/>
  <c r="BH67" i="55"/>
  <c r="BD67" i="55"/>
  <c r="BC67" i="55"/>
  <c r="BB67" i="55"/>
  <c r="AX67" i="55"/>
  <c r="AW67" i="55"/>
  <c r="AV67" i="55"/>
  <c r="AR67" i="55"/>
  <c r="AQ67" i="55"/>
  <c r="AP67" i="55"/>
  <c r="BJ66" i="55"/>
  <c r="BI66" i="55"/>
  <c r="BH66" i="55"/>
  <c r="BD66" i="55"/>
  <c r="BC66" i="55"/>
  <c r="BB66" i="55"/>
  <c r="AX66" i="55"/>
  <c r="AW66" i="55"/>
  <c r="AV66" i="55"/>
  <c r="AR66" i="55"/>
  <c r="AQ66" i="55"/>
  <c r="AP66" i="55"/>
  <c r="BJ65" i="55"/>
  <c r="BI65" i="55"/>
  <c r="BH65" i="55"/>
  <c r="BD65" i="55"/>
  <c r="BC65" i="55"/>
  <c r="BB65" i="55"/>
  <c r="AX65" i="55"/>
  <c r="AW65" i="55"/>
  <c r="AV65" i="55"/>
  <c r="AR65" i="55"/>
  <c r="AQ65" i="55"/>
  <c r="AP65" i="55"/>
  <c r="BJ64" i="55"/>
  <c r="BI64" i="55"/>
  <c r="BH64" i="55"/>
  <c r="BD64" i="55"/>
  <c r="BC64" i="55"/>
  <c r="BB64" i="55"/>
  <c r="AX64" i="55"/>
  <c r="AW64" i="55"/>
  <c r="AV64" i="55"/>
  <c r="AR64" i="55"/>
  <c r="AQ64" i="55"/>
  <c r="AP64" i="55"/>
  <c r="BJ63" i="55"/>
  <c r="BI63" i="55"/>
  <c r="BH63" i="55"/>
  <c r="BD63" i="55"/>
  <c r="BC63" i="55"/>
  <c r="BB63" i="55"/>
  <c r="AX63" i="55"/>
  <c r="AW63" i="55"/>
  <c r="AV63" i="55"/>
  <c r="AR63" i="55"/>
  <c r="AQ63" i="55"/>
  <c r="AP63" i="55"/>
  <c r="BJ62" i="55"/>
  <c r="BI62" i="55"/>
  <c r="BH62" i="55"/>
  <c r="BD62" i="55"/>
  <c r="BC62" i="55"/>
  <c r="BB62" i="55"/>
  <c r="AX62" i="55"/>
  <c r="AW62" i="55"/>
  <c r="AV62" i="55"/>
  <c r="AR62" i="55"/>
  <c r="AQ62" i="55"/>
  <c r="AP62" i="55"/>
  <c r="BJ61" i="55"/>
  <c r="BI61" i="55"/>
  <c r="BH61" i="55"/>
  <c r="BD61" i="55"/>
  <c r="BC61" i="55"/>
  <c r="BB61" i="55"/>
  <c r="AX61" i="55"/>
  <c r="AW61" i="55"/>
  <c r="AV61" i="55"/>
  <c r="AR61" i="55"/>
  <c r="AQ61" i="55"/>
  <c r="AP61" i="55"/>
  <c r="BJ60" i="55"/>
  <c r="BI60" i="55"/>
  <c r="BH60" i="55"/>
  <c r="BD60" i="55"/>
  <c r="BC60" i="55"/>
  <c r="BB60" i="55"/>
  <c r="AX60" i="55"/>
  <c r="AW60" i="55"/>
  <c r="AV60" i="55"/>
  <c r="BJ59" i="55"/>
  <c r="BI59" i="55"/>
  <c r="BH59" i="55"/>
  <c r="BD59" i="55"/>
  <c r="BC59" i="55"/>
  <c r="BB59" i="55"/>
  <c r="AX59" i="55"/>
  <c r="AW59" i="55"/>
  <c r="AV59" i="55"/>
  <c r="AR59" i="55"/>
  <c r="AQ59" i="55"/>
  <c r="AP59" i="55"/>
  <c r="BJ58" i="55"/>
  <c r="BI58" i="55"/>
  <c r="BH58" i="55"/>
  <c r="BD58" i="55"/>
  <c r="BC58" i="55"/>
  <c r="BB58" i="55"/>
  <c r="AX58" i="55"/>
  <c r="AW58" i="55"/>
  <c r="AV58" i="55"/>
  <c r="AR58" i="55"/>
  <c r="AQ58" i="55"/>
  <c r="AP58" i="55"/>
  <c r="BJ57" i="55"/>
  <c r="BI57" i="55"/>
  <c r="BH57" i="55"/>
  <c r="BD57" i="55"/>
  <c r="BC57" i="55"/>
  <c r="BB57" i="55"/>
  <c r="AX57" i="55"/>
  <c r="AW57" i="55"/>
  <c r="AV57" i="55"/>
  <c r="AR57" i="55"/>
  <c r="AQ57" i="55"/>
  <c r="AP57" i="55"/>
  <c r="BJ56" i="55"/>
  <c r="BI56" i="55"/>
  <c r="BH56" i="55"/>
  <c r="BD56" i="55"/>
  <c r="BC56" i="55"/>
  <c r="BB56" i="55"/>
  <c r="AX56" i="55"/>
  <c r="AW56" i="55"/>
  <c r="AV56" i="55"/>
  <c r="AR56" i="55"/>
  <c r="AQ56" i="55"/>
  <c r="AP56" i="55"/>
  <c r="BJ55" i="55"/>
  <c r="BI55" i="55"/>
  <c r="BH55" i="55"/>
  <c r="BD55" i="55"/>
  <c r="BC55" i="55"/>
  <c r="BB55" i="55"/>
  <c r="AX55" i="55"/>
  <c r="AW55" i="55"/>
  <c r="AV55" i="55"/>
  <c r="AR55" i="55"/>
  <c r="AQ55" i="55"/>
  <c r="AP55" i="55"/>
  <c r="BJ53" i="55"/>
  <c r="BI53" i="55"/>
  <c r="BH53" i="55"/>
  <c r="BG53" i="55"/>
  <c r="BF53" i="55"/>
  <c r="BD53" i="55"/>
  <c r="BC53" i="55"/>
  <c r="BB53" i="55"/>
  <c r="BA53" i="55"/>
  <c r="AZ53" i="55"/>
  <c r="AX53" i="55"/>
  <c r="AW53" i="55"/>
  <c r="AV53" i="55"/>
  <c r="AU53" i="55"/>
  <c r="AT53" i="55"/>
  <c r="AR53" i="55"/>
  <c r="AQ53" i="55"/>
  <c r="AP53" i="55"/>
  <c r="AO53" i="55"/>
  <c r="AN53" i="55"/>
  <c r="BJ52" i="55"/>
  <c r="BI52" i="55"/>
  <c r="BH52" i="55"/>
  <c r="BG52" i="55"/>
  <c r="BF52" i="55"/>
  <c r="BD52" i="55"/>
  <c r="BC52" i="55"/>
  <c r="BB52" i="55"/>
  <c r="BA52" i="55"/>
  <c r="AZ52" i="55"/>
  <c r="AX52" i="55"/>
  <c r="AW52" i="55"/>
  <c r="AV52" i="55"/>
  <c r="AU52" i="55"/>
  <c r="AT52" i="55"/>
  <c r="AR52" i="55"/>
  <c r="AQ52" i="55"/>
  <c r="AP52" i="55"/>
  <c r="AO52" i="55"/>
  <c r="AN52" i="55"/>
  <c r="BJ51" i="55"/>
  <c r="BI51" i="55"/>
  <c r="BH51" i="55"/>
  <c r="BG51" i="55"/>
  <c r="BF51" i="55"/>
  <c r="BD51" i="55"/>
  <c r="BC51" i="55"/>
  <c r="BB51" i="55"/>
  <c r="BA51" i="55"/>
  <c r="AZ51" i="55"/>
  <c r="AX51" i="55"/>
  <c r="AW51" i="55"/>
  <c r="AV51" i="55"/>
  <c r="AU51" i="55"/>
  <c r="AT51" i="55"/>
  <c r="AR51" i="55"/>
  <c r="AQ51" i="55"/>
  <c r="AP51" i="55"/>
  <c r="AO51" i="55"/>
  <c r="AN51" i="55"/>
  <c r="BJ50" i="55"/>
  <c r="BI50" i="55"/>
  <c r="BH50" i="55"/>
  <c r="BG50" i="55"/>
  <c r="BF50" i="55"/>
  <c r="BD50" i="55"/>
  <c r="BC50" i="55"/>
  <c r="BB50" i="55"/>
  <c r="BA50" i="55"/>
  <c r="AZ50" i="55"/>
  <c r="AX50" i="55"/>
  <c r="AW50" i="55"/>
  <c r="AV50" i="55"/>
  <c r="AU50" i="55"/>
  <c r="AT50" i="55"/>
  <c r="AR50" i="55"/>
  <c r="AQ50" i="55"/>
  <c r="AP50" i="55"/>
  <c r="AO50" i="55"/>
  <c r="AN50" i="55"/>
  <c r="BH48" i="55"/>
  <c r="BD48" i="55"/>
  <c r="BC48" i="55"/>
  <c r="BB48" i="55"/>
  <c r="BA48" i="55"/>
  <c r="AZ48" i="55"/>
  <c r="AR48" i="55"/>
  <c r="AQ48" i="55"/>
  <c r="AP48" i="55"/>
  <c r="AO48" i="55"/>
  <c r="AN48" i="55"/>
  <c r="BJ48" i="55"/>
  <c r="BI48" i="55"/>
  <c r="AX48" i="55"/>
  <c r="AW48" i="55"/>
  <c r="AV48" i="55"/>
  <c r="AU48" i="55"/>
  <c r="AT48" i="55"/>
  <c r="BD47" i="55"/>
  <c r="BC47" i="55"/>
  <c r="BB47" i="55"/>
  <c r="BA47" i="55"/>
  <c r="AZ47" i="55"/>
  <c r="AX47" i="55"/>
  <c r="AW47" i="55"/>
  <c r="AR47" i="55"/>
  <c r="AQ47" i="55"/>
  <c r="AP47" i="55"/>
  <c r="AO47" i="55"/>
  <c r="AN47" i="55"/>
  <c r="BI47" i="55"/>
  <c r="BG47" i="55"/>
  <c r="BF47" i="55"/>
  <c r="AT47" i="55"/>
  <c r="BH46" i="55"/>
  <c r="BG46" i="55"/>
  <c r="BD46" i="55"/>
  <c r="BC46" i="55"/>
  <c r="BB46" i="55"/>
  <c r="BA46" i="55"/>
  <c r="AZ46" i="55"/>
  <c r="AR46" i="55"/>
  <c r="AQ46" i="55"/>
  <c r="AP46" i="55"/>
  <c r="AO46" i="55"/>
  <c r="AN46" i="55"/>
  <c r="BI46" i="55"/>
  <c r="AX46" i="55"/>
  <c r="AW46" i="55"/>
  <c r="AV46" i="55"/>
  <c r="AU46" i="55"/>
  <c r="AT46" i="55"/>
  <c r="BD45" i="55"/>
  <c r="BC45" i="55"/>
  <c r="BB45" i="55"/>
  <c r="BA45" i="55"/>
  <c r="AZ45" i="55"/>
  <c r="AX45" i="55"/>
  <c r="AW45" i="55"/>
  <c r="AR45" i="55"/>
  <c r="AQ45" i="55"/>
  <c r="AP45" i="55"/>
  <c r="AO45" i="55"/>
  <c r="AN45" i="55"/>
  <c r="BJ45" i="55"/>
  <c r="BI45" i="55"/>
  <c r="BH45" i="55"/>
  <c r="BG45" i="55"/>
  <c r="AV45" i="55"/>
  <c r="AU45" i="55"/>
  <c r="BH44" i="55"/>
  <c r="BG44" i="55"/>
  <c r="BF44" i="55"/>
  <c r="BD44" i="55"/>
  <c r="BC44" i="55"/>
  <c r="BB44" i="55"/>
  <c r="BA44" i="55"/>
  <c r="AZ44" i="55"/>
  <c r="AR44" i="55"/>
  <c r="AQ44" i="55"/>
  <c r="AP44" i="55"/>
  <c r="AO44" i="55"/>
  <c r="AN44" i="55"/>
  <c r="BJ44" i="55"/>
  <c r="BI44" i="55"/>
  <c r="AW44" i="55"/>
  <c r="AV44" i="55"/>
  <c r="AU44" i="55"/>
  <c r="AT44" i="55"/>
  <c r="BD43" i="55"/>
  <c r="BC43" i="55"/>
  <c r="BB43" i="55"/>
  <c r="BA43" i="55"/>
  <c r="AZ43" i="55"/>
  <c r="AX43" i="55"/>
  <c r="AW43" i="55"/>
  <c r="AR43" i="55"/>
  <c r="AQ43" i="55"/>
  <c r="AP43" i="55"/>
  <c r="AO43" i="55"/>
  <c r="AN43" i="55"/>
  <c r="BJ43" i="55"/>
  <c r="BF43" i="55"/>
  <c r="AV43" i="55"/>
  <c r="AU43" i="55"/>
  <c r="AT43" i="55"/>
  <c r="BF42" i="55"/>
  <c r="BD42" i="55"/>
  <c r="BC42" i="55"/>
  <c r="BB42" i="55"/>
  <c r="BA42" i="55"/>
  <c r="AZ42" i="55"/>
  <c r="AR42" i="55"/>
  <c r="AQ42" i="55"/>
  <c r="AP42" i="55"/>
  <c r="AO42" i="55"/>
  <c r="AN42" i="55"/>
  <c r="AX42" i="55"/>
  <c r="AW42" i="55"/>
  <c r="AV42" i="55"/>
  <c r="AU42" i="55"/>
  <c r="AT42" i="55"/>
  <c r="BJ40" i="55"/>
  <c r="BI40" i="55"/>
  <c r="BH40" i="55"/>
  <c r="BG40" i="55"/>
  <c r="BF40" i="55"/>
  <c r="BD40" i="55"/>
  <c r="BC40" i="55"/>
  <c r="BB40" i="55"/>
  <c r="BA40" i="55"/>
  <c r="AZ40" i="55"/>
  <c r="AX40" i="55"/>
  <c r="AW40" i="55"/>
  <c r="AV40" i="55"/>
  <c r="AU40" i="55"/>
  <c r="AT40" i="55"/>
  <c r="AR40" i="55"/>
  <c r="AQ40" i="55"/>
  <c r="AP40" i="55"/>
  <c r="AO40" i="55"/>
  <c r="AN40" i="55"/>
  <c r="BJ39" i="55"/>
  <c r="BI39" i="55"/>
  <c r="BH39" i="55"/>
  <c r="BG39" i="55"/>
  <c r="BF39" i="55"/>
  <c r="BD39" i="55"/>
  <c r="BC39" i="55"/>
  <c r="BB39" i="55"/>
  <c r="BA39" i="55"/>
  <c r="AZ39" i="55"/>
  <c r="AX39" i="55"/>
  <c r="AW39" i="55"/>
  <c r="AV39" i="55"/>
  <c r="AU39" i="55"/>
  <c r="AT39" i="55"/>
  <c r="AR39" i="55"/>
  <c r="AQ39" i="55"/>
  <c r="AP39" i="55"/>
  <c r="AO39" i="55"/>
  <c r="AN39" i="55"/>
  <c r="BJ38" i="55"/>
  <c r="BI38" i="55"/>
  <c r="BH38" i="55"/>
  <c r="BG38" i="55"/>
  <c r="BF38" i="55"/>
  <c r="BD38" i="55"/>
  <c r="BC38" i="55"/>
  <c r="BB38" i="55"/>
  <c r="BA38" i="55"/>
  <c r="AZ38" i="55"/>
  <c r="AX38" i="55"/>
  <c r="AW38" i="55"/>
  <c r="AV38" i="55"/>
  <c r="AU38" i="55"/>
  <c r="AT38" i="55"/>
  <c r="AR38" i="55"/>
  <c r="AQ38" i="55"/>
  <c r="AP38" i="55"/>
  <c r="AO38" i="55"/>
  <c r="AN38" i="55"/>
  <c r="BJ37" i="55"/>
  <c r="BI37" i="55"/>
  <c r="BH37" i="55"/>
  <c r="BG37" i="55"/>
  <c r="BF37" i="55"/>
  <c r="BD37" i="55"/>
  <c r="BC37" i="55"/>
  <c r="BB37" i="55"/>
  <c r="BA37" i="55"/>
  <c r="AZ37" i="55"/>
  <c r="AX37" i="55"/>
  <c r="AW37" i="55"/>
  <c r="AV37" i="55"/>
  <c r="AU37" i="55"/>
  <c r="AT37" i="55"/>
  <c r="AR37" i="55"/>
  <c r="AQ37" i="55"/>
  <c r="AP37" i="55"/>
  <c r="AO37" i="55"/>
  <c r="AN37" i="55"/>
  <c r="BJ36" i="55"/>
  <c r="BI36" i="55"/>
  <c r="BH36" i="55"/>
  <c r="BG36" i="55"/>
  <c r="BF36" i="55"/>
  <c r="BD36" i="55"/>
  <c r="BC36" i="55"/>
  <c r="BB36" i="55"/>
  <c r="BA36" i="55"/>
  <c r="AZ36" i="55"/>
  <c r="AX36" i="55"/>
  <c r="AW36" i="55"/>
  <c r="AV36" i="55"/>
  <c r="AU36" i="55"/>
  <c r="AT36" i="55"/>
  <c r="AR36" i="55"/>
  <c r="AQ36" i="55"/>
  <c r="AP36" i="55"/>
  <c r="AO36" i="55"/>
  <c r="AN36" i="55"/>
  <c r="BJ35" i="55"/>
  <c r="BI35" i="55"/>
  <c r="BH35" i="55"/>
  <c r="BG35" i="55"/>
  <c r="BF35" i="55"/>
  <c r="BD35" i="55"/>
  <c r="BC35" i="55"/>
  <c r="BB35" i="55"/>
  <c r="BA35" i="55"/>
  <c r="AZ35" i="55"/>
  <c r="AX35" i="55"/>
  <c r="AW35" i="55"/>
  <c r="AV35" i="55"/>
  <c r="AU35" i="55"/>
  <c r="AT35" i="55"/>
  <c r="AR35" i="55"/>
  <c r="AQ35" i="55"/>
  <c r="AP35" i="55"/>
  <c r="AO35" i="55"/>
  <c r="AN35" i="55"/>
  <c r="BJ33" i="55"/>
  <c r="BI33" i="55"/>
  <c r="BH33" i="55"/>
  <c r="BG33" i="55"/>
  <c r="BF33" i="55"/>
  <c r="BD33" i="55"/>
  <c r="BC33" i="55"/>
  <c r="BB33" i="55"/>
  <c r="BA33" i="55"/>
  <c r="AZ33" i="55"/>
  <c r="AX33" i="55"/>
  <c r="AW33" i="55"/>
  <c r="AV33" i="55"/>
  <c r="AU33" i="55"/>
  <c r="AT33" i="55"/>
  <c r="AR33" i="55"/>
  <c r="AQ33" i="55"/>
  <c r="AP33" i="55"/>
  <c r="AO33" i="55"/>
  <c r="AN33" i="55"/>
  <c r="BJ32" i="55"/>
  <c r="BI32" i="55"/>
  <c r="BH32" i="55"/>
  <c r="BG32" i="55"/>
  <c r="BF32" i="55"/>
  <c r="BD32" i="55"/>
  <c r="BC32" i="55"/>
  <c r="BB32" i="55"/>
  <c r="BA32" i="55"/>
  <c r="AZ32" i="55"/>
  <c r="AX32" i="55"/>
  <c r="AW32" i="55"/>
  <c r="AV32" i="55"/>
  <c r="AU32" i="55"/>
  <c r="AT32" i="55"/>
  <c r="AR32" i="55"/>
  <c r="AQ32" i="55"/>
  <c r="AP32" i="55"/>
  <c r="AO32" i="55"/>
  <c r="AN32" i="55"/>
  <c r="BJ31" i="55"/>
  <c r="BI31" i="55"/>
  <c r="BH31" i="55"/>
  <c r="BG31" i="55"/>
  <c r="BF31" i="55"/>
  <c r="BD31" i="55"/>
  <c r="BC31" i="55"/>
  <c r="BB31" i="55"/>
  <c r="BA31" i="55"/>
  <c r="AZ31" i="55"/>
  <c r="AX31" i="55"/>
  <c r="AW31" i="55"/>
  <c r="AV31" i="55"/>
  <c r="AU31" i="55"/>
  <c r="AT31" i="55"/>
  <c r="AR31" i="55"/>
  <c r="AQ31" i="55"/>
  <c r="AP31" i="55"/>
  <c r="AO31" i="55"/>
  <c r="AN31" i="55"/>
  <c r="BJ30" i="55"/>
  <c r="BI30" i="55"/>
  <c r="BH30" i="55"/>
  <c r="BG30" i="55"/>
  <c r="BF30" i="55"/>
  <c r="BD30" i="55"/>
  <c r="BC30" i="55"/>
  <c r="BB30" i="55"/>
  <c r="BA30" i="55"/>
  <c r="AZ30" i="55"/>
  <c r="AX30" i="55"/>
  <c r="AW30" i="55"/>
  <c r="AV30" i="55"/>
  <c r="AU30" i="55"/>
  <c r="AT30" i="55"/>
  <c r="AR30" i="55"/>
  <c r="AQ30" i="55"/>
  <c r="AP30" i="55"/>
  <c r="AO30" i="55"/>
  <c r="AN30" i="55"/>
  <c r="BJ28" i="55"/>
  <c r="BI28" i="55"/>
  <c r="BH28" i="55"/>
  <c r="BG28" i="55"/>
  <c r="BF28" i="55"/>
  <c r="BD28" i="55"/>
  <c r="BC28" i="55"/>
  <c r="BB28" i="55"/>
  <c r="BA28" i="55"/>
  <c r="AZ28" i="55"/>
  <c r="AX28" i="55"/>
  <c r="AW28" i="55"/>
  <c r="AV28" i="55"/>
  <c r="AU28" i="55"/>
  <c r="AT28" i="55"/>
  <c r="AR28" i="55"/>
  <c r="AQ28" i="55"/>
  <c r="AP28" i="55"/>
  <c r="AO28" i="55"/>
  <c r="AN28" i="55"/>
  <c r="BJ27" i="55"/>
  <c r="BI27" i="55"/>
  <c r="BH27" i="55"/>
  <c r="BG27" i="55"/>
  <c r="BF27" i="55"/>
  <c r="BD27" i="55"/>
  <c r="BC27" i="55"/>
  <c r="BB27" i="55"/>
  <c r="BA27" i="55"/>
  <c r="AZ27" i="55"/>
  <c r="AX27" i="55"/>
  <c r="AW27" i="55"/>
  <c r="AV27" i="55"/>
  <c r="AU27" i="55"/>
  <c r="AT27" i="55"/>
  <c r="AR27" i="55"/>
  <c r="AQ27" i="55"/>
  <c r="AP27" i="55"/>
  <c r="AO27" i="55"/>
  <c r="AN27" i="55"/>
  <c r="BJ26" i="55"/>
  <c r="BI26" i="55"/>
  <c r="BH26" i="55"/>
  <c r="BG26" i="55"/>
  <c r="BF26" i="55"/>
  <c r="BD26" i="55"/>
  <c r="BC26" i="55"/>
  <c r="BB26" i="55"/>
  <c r="BA26" i="55"/>
  <c r="AZ26" i="55"/>
  <c r="AX26" i="55"/>
  <c r="AW26" i="55"/>
  <c r="AV26" i="55"/>
  <c r="AU26" i="55"/>
  <c r="AT26" i="55"/>
  <c r="AR26" i="55"/>
  <c r="AQ26" i="55"/>
  <c r="AP26" i="55"/>
  <c r="AO26" i="55"/>
  <c r="AN26" i="55"/>
  <c r="BJ25" i="55"/>
  <c r="BI25" i="55"/>
  <c r="BH25" i="55"/>
  <c r="BG25" i="55"/>
  <c r="BF25" i="55"/>
  <c r="BD25" i="55"/>
  <c r="BC25" i="55"/>
  <c r="BB25" i="55"/>
  <c r="BA25" i="55"/>
  <c r="AZ25" i="55"/>
  <c r="AX25" i="55"/>
  <c r="AW25" i="55"/>
  <c r="AV25" i="55"/>
  <c r="AU25" i="55"/>
  <c r="AT25" i="55"/>
  <c r="AR25" i="55"/>
  <c r="AQ25" i="55"/>
  <c r="AP25" i="55"/>
  <c r="AO25" i="55"/>
  <c r="AN25" i="55"/>
  <c r="BJ24" i="55"/>
  <c r="BI24" i="55"/>
  <c r="BH24" i="55"/>
  <c r="BG24" i="55"/>
  <c r="BF24" i="55"/>
  <c r="BD24" i="55"/>
  <c r="BC24" i="55"/>
  <c r="BB24" i="55"/>
  <c r="BA24" i="55"/>
  <c r="AZ24" i="55"/>
  <c r="AX24" i="55"/>
  <c r="AW24" i="55"/>
  <c r="AV24" i="55"/>
  <c r="AU24" i="55"/>
  <c r="AT24" i="55"/>
  <c r="AR24" i="55"/>
  <c r="AQ24" i="55"/>
  <c r="AP24" i="55"/>
  <c r="AO24" i="55"/>
  <c r="AN24" i="55"/>
  <c r="BJ23" i="55"/>
  <c r="BI23" i="55"/>
  <c r="BH23" i="55"/>
  <c r="BG23" i="55"/>
  <c r="BF23" i="55"/>
  <c r="BD23" i="55"/>
  <c r="BC23" i="55"/>
  <c r="BB23" i="55"/>
  <c r="BA23" i="55"/>
  <c r="AZ23" i="55"/>
  <c r="AX23" i="55"/>
  <c r="AW23" i="55"/>
  <c r="AV23" i="55"/>
  <c r="AU23" i="55"/>
  <c r="AT23" i="55"/>
  <c r="AR23" i="55"/>
  <c r="AQ23" i="55"/>
  <c r="AP23" i="55"/>
  <c r="AO23" i="55"/>
  <c r="AN23" i="55"/>
  <c r="BJ21" i="55"/>
  <c r="BI21" i="55"/>
  <c r="BH21" i="55"/>
  <c r="BG21" i="55"/>
  <c r="BF21" i="55"/>
  <c r="BD21" i="55"/>
  <c r="BC21" i="55"/>
  <c r="BB21" i="55"/>
  <c r="BA21" i="55"/>
  <c r="AZ21" i="55"/>
  <c r="AX21" i="55"/>
  <c r="AW21" i="55"/>
  <c r="AV21" i="55"/>
  <c r="AU21" i="55"/>
  <c r="AT21" i="55"/>
  <c r="AR21" i="55"/>
  <c r="AQ21" i="55"/>
  <c r="AP21" i="55"/>
  <c r="AO21" i="55"/>
  <c r="AN21" i="55"/>
  <c r="BJ20" i="55"/>
  <c r="BI20" i="55"/>
  <c r="BH20" i="55"/>
  <c r="BG20" i="55"/>
  <c r="BF20" i="55"/>
  <c r="BD20" i="55"/>
  <c r="BC20" i="55"/>
  <c r="BB20" i="55"/>
  <c r="BA20" i="55"/>
  <c r="AZ20" i="55"/>
  <c r="AX20" i="55"/>
  <c r="AW20" i="55"/>
  <c r="AV20" i="55"/>
  <c r="AU20" i="55"/>
  <c r="AT20" i="55"/>
  <c r="AR20" i="55"/>
  <c r="AQ20" i="55"/>
  <c r="AP20" i="55"/>
  <c r="AO20" i="55"/>
  <c r="AN20" i="55"/>
  <c r="BJ19" i="55"/>
  <c r="BI19" i="55"/>
  <c r="BH19" i="55"/>
  <c r="BG19" i="55"/>
  <c r="BF19" i="55"/>
  <c r="BD19" i="55"/>
  <c r="BC19" i="55"/>
  <c r="BB19" i="55"/>
  <c r="BA19" i="55"/>
  <c r="AZ19" i="55"/>
  <c r="AX19" i="55"/>
  <c r="AW19" i="55"/>
  <c r="AV19" i="55"/>
  <c r="AU19" i="55"/>
  <c r="AT19" i="55"/>
  <c r="AR19" i="55"/>
  <c r="AQ19" i="55"/>
  <c r="AP19" i="55"/>
  <c r="AO19" i="55"/>
  <c r="AN19" i="55"/>
  <c r="BJ18" i="55"/>
  <c r="BI18" i="55"/>
  <c r="BH18" i="55"/>
  <c r="BG18" i="55"/>
  <c r="BF18" i="55"/>
  <c r="BD18" i="55"/>
  <c r="BC18" i="55"/>
  <c r="BB18" i="55"/>
  <c r="BA18" i="55"/>
  <c r="AZ18" i="55"/>
  <c r="AX18" i="55"/>
  <c r="AW18" i="55"/>
  <c r="AV18" i="55"/>
  <c r="AU18" i="55"/>
  <c r="AT18" i="55"/>
  <c r="AR18" i="55"/>
  <c r="AQ18" i="55"/>
  <c r="AP18" i="55"/>
  <c r="AO18" i="55"/>
  <c r="AN18" i="55"/>
  <c r="BJ17" i="55"/>
  <c r="BI17" i="55"/>
  <c r="BH17" i="55"/>
  <c r="BG17" i="55"/>
  <c r="BF17" i="55"/>
  <c r="BD17" i="55"/>
  <c r="BC17" i="55"/>
  <c r="BB17" i="55"/>
  <c r="BA17" i="55"/>
  <c r="AZ17" i="55"/>
  <c r="AX17" i="55"/>
  <c r="AW17" i="55"/>
  <c r="AV17" i="55"/>
  <c r="AU17" i="55"/>
  <c r="AT17" i="55"/>
  <c r="AR17" i="55"/>
  <c r="AQ17" i="55"/>
  <c r="AP17" i="55"/>
  <c r="AO17" i="55"/>
  <c r="AN17" i="55"/>
  <c r="BJ16" i="55"/>
  <c r="BI16" i="55"/>
  <c r="BH16" i="55"/>
  <c r="BG16" i="55"/>
  <c r="BF16" i="55"/>
  <c r="BD16" i="55"/>
  <c r="BC16" i="55"/>
  <c r="BB16" i="55"/>
  <c r="BA16" i="55"/>
  <c r="AZ16" i="55"/>
  <c r="AX16" i="55"/>
  <c r="AW16" i="55"/>
  <c r="AV16" i="55"/>
  <c r="AU16" i="55"/>
  <c r="AT16" i="55"/>
  <c r="AR16" i="55"/>
  <c r="AQ16" i="55"/>
  <c r="AP16" i="55"/>
  <c r="AO16" i="55"/>
  <c r="AN16" i="55"/>
  <c r="BJ14" i="55"/>
  <c r="BI14" i="55"/>
  <c r="BH14" i="55"/>
  <c r="BG14" i="55"/>
  <c r="BF14" i="55"/>
  <c r="BD14" i="55"/>
  <c r="BC14" i="55"/>
  <c r="BB14" i="55"/>
  <c r="BA14" i="55"/>
  <c r="AZ14" i="55"/>
  <c r="AX14" i="55"/>
  <c r="AW14" i="55"/>
  <c r="AV14" i="55"/>
  <c r="AU14" i="55"/>
  <c r="AT14" i="55"/>
  <c r="AR14" i="55"/>
  <c r="AQ14" i="55"/>
  <c r="AP14" i="55"/>
  <c r="AO14" i="55"/>
  <c r="AN14" i="55"/>
  <c r="BJ13" i="55"/>
  <c r="BI13" i="55"/>
  <c r="BH13" i="55"/>
  <c r="BG13" i="55"/>
  <c r="BF13" i="55"/>
  <c r="BD13" i="55"/>
  <c r="BC13" i="55"/>
  <c r="BB13" i="55"/>
  <c r="BA13" i="55"/>
  <c r="AZ13" i="55"/>
  <c r="AX13" i="55"/>
  <c r="AW13" i="55"/>
  <c r="AV13" i="55"/>
  <c r="AU13" i="55"/>
  <c r="AT13" i="55"/>
  <c r="AR13" i="55"/>
  <c r="AQ13" i="55"/>
  <c r="AP13" i="55"/>
  <c r="AO13" i="55"/>
  <c r="AN13" i="55"/>
  <c r="BJ12" i="55"/>
  <c r="BI12" i="55"/>
  <c r="BH12" i="55"/>
  <c r="BG12" i="55"/>
  <c r="BF12" i="55"/>
  <c r="BD12" i="55"/>
  <c r="BC12" i="55"/>
  <c r="BB12" i="55"/>
  <c r="BA12" i="55"/>
  <c r="AZ12" i="55"/>
  <c r="AX12" i="55"/>
  <c r="AW12" i="55"/>
  <c r="AV12" i="55"/>
  <c r="AU12" i="55"/>
  <c r="AT12" i="55"/>
  <c r="AR12" i="55"/>
  <c r="AQ12" i="55"/>
  <c r="AP12" i="55"/>
  <c r="AO12" i="55"/>
  <c r="AN12" i="55"/>
  <c r="BJ10" i="55"/>
  <c r="BI10" i="55"/>
  <c r="BH10" i="55"/>
  <c r="BG10" i="55"/>
  <c r="BF10" i="55"/>
  <c r="BD10" i="55"/>
  <c r="BC10" i="55"/>
  <c r="BB10" i="55"/>
  <c r="BA10" i="55"/>
  <c r="AZ10" i="55"/>
  <c r="AX10" i="55"/>
  <c r="AW10" i="55"/>
  <c r="AV10" i="55"/>
  <c r="AU10" i="55"/>
  <c r="AT10" i="55"/>
  <c r="AR10" i="55"/>
  <c r="AQ10" i="55"/>
  <c r="AP10" i="55"/>
  <c r="AO10" i="55"/>
  <c r="AN10" i="55"/>
  <c r="AH43" i="54"/>
  <c r="AI43" i="54"/>
  <c r="AJ43" i="54"/>
  <c r="AK43" i="54"/>
  <c r="AL43" i="54"/>
  <c r="AH44" i="54"/>
  <c r="AI44" i="54"/>
  <c r="AJ44" i="54"/>
  <c r="AK44" i="54"/>
  <c r="AL44" i="54"/>
  <c r="AH45" i="54"/>
  <c r="BF45" i="54" s="1"/>
  <c r="AI45" i="54"/>
  <c r="AJ45" i="54"/>
  <c r="AK45" i="54"/>
  <c r="AL45" i="54"/>
  <c r="AH46" i="54"/>
  <c r="AI46" i="54"/>
  <c r="AJ46" i="54"/>
  <c r="AK46" i="54"/>
  <c r="AL46" i="54"/>
  <c r="AH47" i="54"/>
  <c r="AI47" i="54"/>
  <c r="BG47" i="54" s="1"/>
  <c r="AJ47" i="54"/>
  <c r="BH47" i="54" s="1"/>
  <c r="AK47" i="54"/>
  <c r="AL47" i="54"/>
  <c r="AH48" i="54"/>
  <c r="AI48" i="54"/>
  <c r="BG48" i="54" s="1"/>
  <c r="AJ48" i="54"/>
  <c r="AK48" i="54"/>
  <c r="AL48" i="54"/>
  <c r="AI42" i="54"/>
  <c r="BG42" i="54" s="1"/>
  <c r="AJ42" i="54"/>
  <c r="BH42" i="54" s="1"/>
  <c r="AK42" i="54"/>
  <c r="AL42" i="54"/>
  <c r="BJ42" i="54" s="1"/>
  <c r="AH42" i="54"/>
  <c r="BF42" i="54" s="1"/>
  <c r="P43" i="54"/>
  <c r="Q43" i="54"/>
  <c r="R43" i="54"/>
  <c r="S43" i="54"/>
  <c r="T43" i="54"/>
  <c r="P44" i="54"/>
  <c r="Q44" i="54"/>
  <c r="R44" i="54"/>
  <c r="S44" i="54"/>
  <c r="T44" i="54"/>
  <c r="AX44" i="54" s="1"/>
  <c r="P45" i="54"/>
  <c r="Q45" i="54"/>
  <c r="AU45" i="54" s="1"/>
  <c r="R45" i="54"/>
  <c r="S45" i="54"/>
  <c r="T45" i="54"/>
  <c r="P46" i="54"/>
  <c r="Q46" i="54"/>
  <c r="R46" i="54"/>
  <c r="S46" i="54"/>
  <c r="T46" i="54"/>
  <c r="P47" i="54"/>
  <c r="Q47" i="54"/>
  <c r="AU47" i="54" s="1"/>
  <c r="R47" i="54"/>
  <c r="AV47" i="54" s="1"/>
  <c r="S47" i="54"/>
  <c r="AW47" i="54" s="1"/>
  <c r="T47" i="54"/>
  <c r="P48" i="54"/>
  <c r="Q48" i="54"/>
  <c r="R48" i="54"/>
  <c r="S48" i="54"/>
  <c r="T48" i="54"/>
  <c r="Q42" i="54"/>
  <c r="R42" i="54"/>
  <c r="S42" i="54"/>
  <c r="AW42" i="54" s="1"/>
  <c r="T42" i="54"/>
  <c r="P42" i="54"/>
  <c r="BJ72" i="54"/>
  <c r="BI72" i="54"/>
  <c r="BH72" i="54"/>
  <c r="BD72" i="54"/>
  <c r="BC72" i="54"/>
  <c r="BB72" i="54"/>
  <c r="AX72" i="54"/>
  <c r="AW72" i="54"/>
  <c r="AV72" i="54"/>
  <c r="AR72" i="54"/>
  <c r="AQ72" i="54"/>
  <c r="AP72" i="54"/>
  <c r="BJ71" i="54"/>
  <c r="BI71" i="54"/>
  <c r="BH71" i="54"/>
  <c r="BD71" i="54"/>
  <c r="BC71" i="54"/>
  <c r="BB71" i="54"/>
  <c r="AX71" i="54"/>
  <c r="AW71" i="54"/>
  <c r="AV71" i="54"/>
  <c r="AR71" i="54"/>
  <c r="AQ71" i="54"/>
  <c r="AP71" i="54"/>
  <c r="BJ70" i="54"/>
  <c r="BI70" i="54"/>
  <c r="BH70" i="54"/>
  <c r="BD70" i="54"/>
  <c r="BC70" i="54"/>
  <c r="BB70" i="54"/>
  <c r="AX70" i="54"/>
  <c r="AW70" i="54"/>
  <c r="AV70" i="54"/>
  <c r="AR70" i="54"/>
  <c r="AQ70" i="54"/>
  <c r="AP70" i="54"/>
  <c r="BJ69" i="54"/>
  <c r="BI69" i="54"/>
  <c r="BH69" i="54"/>
  <c r="BD69" i="54"/>
  <c r="BC69" i="54"/>
  <c r="BB69" i="54"/>
  <c r="AX69" i="54"/>
  <c r="AW69" i="54"/>
  <c r="AV69" i="54"/>
  <c r="AR69" i="54"/>
  <c r="AQ69" i="54"/>
  <c r="AP69" i="54"/>
  <c r="BJ68" i="54"/>
  <c r="BI68" i="54"/>
  <c r="BH68" i="54"/>
  <c r="BD68" i="54"/>
  <c r="BC68" i="54"/>
  <c r="BB68" i="54"/>
  <c r="AX68" i="54"/>
  <c r="AW68" i="54"/>
  <c r="AV68" i="54"/>
  <c r="AR68" i="54"/>
  <c r="AQ68" i="54"/>
  <c r="AP68" i="54"/>
  <c r="BJ67" i="54"/>
  <c r="BI67" i="54"/>
  <c r="BH67" i="54"/>
  <c r="BD67" i="54"/>
  <c r="BC67" i="54"/>
  <c r="BB67" i="54"/>
  <c r="AX67" i="54"/>
  <c r="AW67" i="54"/>
  <c r="AV67" i="54"/>
  <c r="AR67" i="54"/>
  <c r="AQ67" i="54"/>
  <c r="AP67" i="54"/>
  <c r="BJ66" i="54"/>
  <c r="BI66" i="54"/>
  <c r="BH66" i="54"/>
  <c r="BD66" i="54"/>
  <c r="BC66" i="54"/>
  <c r="BB66" i="54"/>
  <c r="AX66" i="54"/>
  <c r="AW66" i="54"/>
  <c r="AV66" i="54"/>
  <c r="AR66" i="54"/>
  <c r="AQ66" i="54"/>
  <c r="AP66" i="54"/>
  <c r="BJ65" i="54"/>
  <c r="BI65" i="54"/>
  <c r="BH65" i="54"/>
  <c r="BD65" i="54"/>
  <c r="BC65" i="54"/>
  <c r="BB65" i="54"/>
  <c r="AX65" i="54"/>
  <c r="AW65" i="54"/>
  <c r="AV65" i="54"/>
  <c r="AR65" i="54"/>
  <c r="AQ65" i="54"/>
  <c r="AP65" i="54"/>
  <c r="BJ64" i="54"/>
  <c r="BI64" i="54"/>
  <c r="BH64" i="54"/>
  <c r="BD64" i="54"/>
  <c r="BC64" i="54"/>
  <c r="BB64" i="54"/>
  <c r="AX64" i="54"/>
  <c r="AW64" i="54"/>
  <c r="AV64" i="54"/>
  <c r="AR64" i="54"/>
  <c r="AQ64" i="54"/>
  <c r="AP64" i="54"/>
  <c r="BJ63" i="54"/>
  <c r="BI63" i="54"/>
  <c r="BH63" i="54"/>
  <c r="BD63" i="54"/>
  <c r="BC63" i="54"/>
  <c r="BB63" i="54"/>
  <c r="AX63" i="54"/>
  <c r="AW63" i="54"/>
  <c r="AV63" i="54"/>
  <c r="AR63" i="54"/>
  <c r="AQ63" i="54"/>
  <c r="AP63" i="54"/>
  <c r="BJ62" i="54"/>
  <c r="BI62" i="54"/>
  <c r="BH62" i="54"/>
  <c r="BD62" i="54"/>
  <c r="BC62" i="54"/>
  <c r="BB62" i="54"/>
  <c r="AX62" i="54"/>
  <c r="AW62" i="54"/>
  <c r="AV62" i="54"/>
  <c r="AR62" i="54"/>
  <c r="AQ62" i="54"/>
  <c r="AP62" i="54"/>
  <c r="BJ61" i="54"/>
  <c r="BI61" i="54"/>
  <c r="BH61" i="54"/>
  <c r="BD61" i="54"/>
  <c r="BC61" i="54"/>
  <c r="BB61" i="54"/>
  <c r="AX61" i="54"/>
  <c r="AW61" i="54"/>
  <c r="AV61" i="54"/>
  <c r="AR61" i="54"/>
  <c r="AQ61" i="54"/>
  <c r="AP61" i="54"/>
  <c r="BJ60" i="54"/>
  <c r="BI60" i="54"/>
  <c r="BH60" i="54"/>
  <c r="BD60" i="54"/>
  <c r="BC60" i="54"/>
  <c r="BB60" i="54"/>
  <c r="AX60" i="54"/>
  <c r="AW60" i="54"/>
  <c r="AV60" i="54"/>
  <c r="BJ59" i="54"/>
  <c r="BI59" i="54"/>
  <c r="BH59" i="54"/>
  <c r="BD59" i="54"/>
  <c r="BC59" i="54"/>
  <c r="BB59" i="54"/>
  <c r="AX59" i="54"/>
  <c r="AW59" i="54"/>
  <c r="AV59" i="54"/>
  <c r="AR59" i="54"/>
  <c r="AQ59" i="54"/>
  <c r="AP59" i="54"/>
  <c r="BJ58" i="54"/>
  <c r="BI58" i="54"/>
  <c r="BH58" i="54"/>
  <c r="BD58" i="54"/>
  <c r="BC58" i="54"/>
  <c r="BB58" i="54"/>
  <c r="AX58" i="54"/>
  <c r="AW58" i="54"/>
  <c r="AV58" i="54"/>
  <c r="AR58" i="54"/>
  <c r="AQ58" i="54"/>
  <c r="AP58" i="54"/>
  <c r="BJ57" i="54"/>
  <c r="BI57" i="54"/>
  <c r="BH57" i="54"/>
  <c r="BD57" i="54"/>
  <c r="BC57" i="54"/>
  <c r="BB57" i="54"/>
  <c r="AX57" i="54"/>
  <c r="AW57" i="54"/>
  <c r="AV57" i="54"/>
  <c r="AR57" i="54"/>
  <c r="AQ57" i="54"/>
  <c r="AP57" i="54"/>
  <c r="BJ56" i="54"/>
  <c r="BI56" i="54"/>
  <c r="BH56" i="54"/>
  <c r="BD56" i="54"/>
  <c r="BC56" i="54"/>
  <c r="BB56" i="54"/>
  <c r="AX56" i="54"/>
  <c r="AW56" i="54"/>
  <c r="AV56" i="54"/>
  <c r="AR56" i="54"/>
  <c r="AQ56" i="54"/>
  <c r="AP56" i="54"/>
  <c r="BJ55" i="54"/>
  <c r="BI55" i="54"/>
  <c r="BH55" i="54"/>
  <c r="BD55" i="54"/>
  <c r="BC55" i="54"/>
  <c r="BB55" i="54"/>
  <c r="AX55" i="54"/>
  <c r="AW55" i="54"/>
  <c r="AV55" i="54"/>
  <c r="AR55" i="54"/>
  <c r="AQ55" i="54"/>
  <c r="AP55" i="54"/>
  <c r="BJ53" i="54"/>
  <c r="BI53" i="54"/>
  <c r="BH53" i="54"/>
  <c r="BG53" i="54"/>
  <c r="BF53" i="54"/>
  <c r="BD53" i="54"/>
  <c r="BC53" i="54"/>
  <c r="BB53" i="54"/>
  <c r="BA53" i="54"/>
  <c r="AZ53" i="54"/>
  <c r="AX53" i="54"/>
  <c r="AW53" i="54"/>
  <c r="AV53" i="54"/>
  <c r="AU53" i="54"/>
  <c r="AT53" i="54"/>
  <c r="AR53" i="54"/>
  <c r="AQ53" i="54"/>
  <c r="AP53" i="54"/>
  <c r="AO53" i="54"/>
  <c r="AN53" i="54"/>
  <c r="BJ52" i="54"/>
  <c r="BI52" i="54"/>
  <c r="BH52" i="54"/>
  <c r="BG52" i="54"/>
  <c r="BF52" i="54"/>
  <c r="BD52" i="54"/>
  <c r="BC52" i="54"/>
  <c r="BB52" i="54"/>
  <c r="BA52" i="54"/>
  <c r="AZ52" i="54"/>
  <c r="AX52" i="54"/>
  <c r="AW52" i="54"/>
  <c r="AV52" i="54"/>
  <c r="AU52" i="54"/>
  <c r="AT52" i="54"/>
  <c r="AR52" i="54"/>
  <c r="AQ52" i="54"/>
  <c r="AP52" i="54"/>
  <c r="AO52" i="54"/>
  <c r="AN52" i="54"/>
  <c r="BJ51" i="54"/>
  <c r="BI51" i="54"/>
  <c r="BH51" i="54"/>
  <c r="BG51" i="54"/>
  <c r="BF51" i="54"/>
  <c r="BD51" i="54"/>
  <c r="BC51" i="54"/>
  <c r="BB51" i="54"/>
  <c r="BA51" i="54"/>
  <c r="AZ51" i="54"/>
  <c r="AX51" i="54"/>
  <c r="AW51" i="54"/>
  <c r="AV51" i="54"/>
  <c r="AU51" i="54"/>
  <c r="AT51" i="54"/>
  <c r="AR51" i="54"/>
  <c r="AQ51" i="54"/>
  <c r="AP51" i="54"/>
  <c r="AO51" i="54"/>
  <c r="AN51" i="54"/>
  <c r="BJ50" i="54"/>
  <c r="BI50" i="54"/>
  <c r="BH50" i="54"/>
  <c r="BG50" i="54"/>
  <c r="BF50" i="54"/>
  <c r="BD50" i="54"/>
  <c r="BC50" i="54"/>
  <c r="BB50" i="54"/>
  <c r="BA50" i="54"/>
  <c r="AZ50" i="54"/>
  <c r="AX50" i="54"/>
  <c r="AW50" i="54"/>
  <c r="AV50" i="54"/>
  <c r="AU50" i="54"/>
  <c r="AT50" i="54"/>
  <c r="AR50" i="54"/>
  <c r="AQ50" i="54"/>
  <c r="AP50" i="54"/>
  <c r="AO50" i="54"/>
  <c r="AN50" i="54"/>
  <c r="BI48" i="54"/>
  <c r="BH48" i="54"/>
  <c r="BF48" i="54"/>
  <c r="BD48" i="54"/>
  <c r="BC48" i="54"/>
  <c r="BB48" i="54"/>
  <c r="BA48" i="54"/>
  <c r="AZ48" i="54"/>
  <c r="AW48" i="54"/>
  <c r="AR48" i="54"/>
  <c r="AQ48" i="54"/>
  <c r="AP48" i="54"/>
  <c r="AO48" i="54"/>
  <c r="AN48" i="54"/>
  <c r="BJ48" i="54"/>
  <c r="AX48" i="54"/>
  <c r="AV48" i="54"/>
  <c r="AU48" i="54"/>
  <c r="AT48" i="54"/>
  <c r="BD47" i="54"/>
  <c r="BC47" i="54"/>
  <c r="BB47" i="54"/>
  <c r="BA47" i="54"/>
  <c r="AZ47" i="54"/>
  <c r="AX47" i="54"/>
  <c r="AR47" i="54"/>
  <c r="AQ47" i="54"/>
  <c r="AP47" i="54"/>
  <c r="AO47" i="54"/>
  <c r="AN47" i="54"/>
  <c r="BJ47" i="54"/>
  <c r="BI47" i="54"/>
  <c r="BF47" i="54"/>
  <c r="AT47" i="54"/>
  <c r="BI46" i="54"/>
  <c r="BH46" i="54"/>
  <c r="BG46" i="54"/>
  <c r="BF46" i="54"/>
  <c r="BD46" i="54"/>
  <c r="BC46" i="54"/>
  <c r="BB46" i="54"/>
  <c r="BA46" i="54"/>
  <c r="AZ46" i="54"/>
  <c r="AW46" i="54"/>
  <c r="AR46" i="54"/>
  <c r="AQ46" i="54"/>
  <c r="AP46" i="54"/>
  <c r="AO46" i="54"/>
  <c r="AN46" i="54"/>
  <c r="BJ46" i="54"/>
  <c r="AX46" i="54"/>
  <c r="AV46" i="54"/>
  <c r="AU46" i="54"/>
  <c r="AT46" i="54"/>
  <c r="BH45" i="54"/>
  <c r="BD45" i="54"/>
  <c r="BC45" i="54"/>
  <c r="BB45" i="54"/>
  <c r="BA45" i="54"/>
  <c r="AZ45" i="54"/>
  <c r="AX45" i="54"/>
  <c r="AW45" i="54"/>
  <c r="AV45" i="54"/>
  <c r="AR45" i="54"/>
  <c r="AQ45" i="54"/>
  <c r="AP45" i="54"/>
  <c r="AO45" i="54"/>
  <c r="AN45" i="54"/>
  <c r="BJ45" i="54"/>
  <c r="BI45" i="54"/>
  <c r="BG45" i="54"/>
  <c r="AT45" i="54"/>
  <c r="BI44" i="54"/>
  <c r="BH44" i="54"/>
  <c r="BG44" i="54"/>
  <c r="BF44" i="54"/>
  <c r="BD44" i="54"/>
  <c r="BC44" i="54"/>
  <c r="BB44" i="54"/>
  <c r="BA44" i="54"/>
  <c r="AZ44" i="54"/>
  <c r="AW44" i="54"/>
  <c r="AR44" i="54"/>
  <c r="AQ44" i="54"/>
  <c r="AP44" i="54"/>
  <c r="AO44" i="54"/>
  <c r="AN44" i="54"/>
  <c r="BJ44" i="54"/>
  <c r="AV44" i="54"/>
  <c r="AU44" i="54"/>
  <c r="AT44" i="54"/>
  <c r="BH43" i="54"/>
  <c r="BD43" i="54"/>
  <c r="BC43" i="54"/>
  <c r="BB43" i="54"/>
  <c r="BA43" i="54"/>
  <c r="AZ43" i="54"/>
  <c r="AX43" i="54"/>
  <c r="AW43" i="54"/>
  <c r="AV43" i="54"/>
  <c r="AR43" i="54"/>
  <c r="AQ43" i="54"/>
  <c r="AP43" i="54"/>
  <c r="AO43" i="54"/>
  <c r="AN43" i="54"/>
  <c r="BJ43" i="54"/>
  <c r="BI43" i="54"/>
  <c r="BG43" i="54"/>
  <c r="BF43" i="54"/>
  <c r="AU43" i="54"/>
  <c r="AT43" i="54"/>
  <c r="BI42" i="54"/>
  <c r="BD42" i="54"/>
  <c r="BC42" i="54"/>
  <c r="BB42" i="54"/>
  <c r="BA42" i="54"/>
  <c r="AZ42" i="54"/>
  <c r="AR42" i="54"/>
  <c r="AQ42" i="54"/>
  <c r="AP42" i="54"/>
  <c r="AO42" i="54"/>
  <c r="AN42" i="54"/>
  <c r="AX42" i="54"/>
  <c r="AV42" i="54"/>
  <c r="AU42" i="54"/>
  <c r="AT42" i="54"/>
  <c r="BJ40" i="54"/>
  <c r="BI40" i="54"/>
  <c r="BH40" i="54"/>
  <c r="BG40" i="54"/>
  <c r="BF40" i="54"/>
  <c r="BD40" i="54"/>
  <c r="BC40" i="54"/>
  <c r="BB40" i="54"/>
  <c r="BA40" i="54"/>
  <c r="AZ40" i="54"/>
  <c r="AX40" i="54"/>
  <c r="AW40" i="54"/>
  <c r="AV40" i="54"/>
  <c r="AU40" i="54"/>
  <c r="AT40" i="54"/>
  <c r="AR40" i="54"/>
  <c r="AQ40" i="54"/>
  <c r="AP40" i="54"/>
  <c r="AO40" i="54"/>
  <c r="AN40" i="54"/>
  <c r="BJ39" i="54"/>
  <c r="BI39" i="54"/>
  <c r="BH39" i="54"/>
  <c r="BG39" i="54"/>
  <c r="BF39" i="54"/>
  <c r="BD39" i="54"/>
  <c r="BC39" i="54"/>
  <c r="BB39" i="54"/>
  <c r="BA39" i="54"/>
  <c r="AZ39" i="54"/>
  <c r="AX39" i="54"/>
  <c r="AW39" i="54"/>
  <c r="AV39" i="54"/>
  <c r="AU39" i="54"/>
  <c r="AT39" i="54"/>
  <c r="AR39" i="54"/>
  <c r="AQ39" i="54"/>
  <c r="AP39" i="54"/>
  <c r="AO39" i="54"/>
  <c r="AN39" i="54"/>
  <c r="BJ38" i="54"/>
  <c r="BI38" i="54"/>
  <c r="BH38" i="54"/>
  <c r="BG38" i="54"/>
  <c r="BF38" i="54"/>
  <c r="BD38" i="54"/>
  <c r="BC38" i="54"/>
  <c r="BB38" i="54"/>
  <c r="BA38" i="54"/>
  <c r="AZ38" i="54"/>
  <c r="AX38" i="54"/>
  <c r="AW38" i="54"/>
  <c r="AV38" i="54"/>
  <c r="AU38" i="54"/>
  <c r="AT38" i="54"/>
  <c r="AR38" i="54"/>
  <c r="AQ38" i="54"/>
  <c r="AP38" i="54"/>
  <c r="AO38" i="54"/>
  <c r="AN38" i="54"/>
  <c r="BJ37" i="54"/>
  <c r="BI37" i="54"/>
  <c r="BH37" i="54"/>
  <c r="BG37" i="54"/>
  <c r="BF37" i="54"/>
  <c r="BD37" i="54"/>
  <c r="BC37" i="54"/>
  <c r="BB37" i="54"/>
  <c r="BA37" i="54"/>
  <c r="AZ37" i="54"/>
  <c r="AX37" i="54"/>
  <c r="AW37" i="54"/>
  <c r="AV37" i="54"/>
  <c r="AU37" i="54"/>
  <c r="AT37" i="54"/>
  <c r="AR37" i="54"/>
  <c r="AQ37" i="54"/>
  <c r="AP37" i="54"/>
  <c r="AO37" i="54"/>
  <c r="AN37" i="54"/>
  <c r="BJ36" i="54"/>
  <c r="BI36" i="54"/>
  <c r="BH36" i="54"/>
  <c r="BG36" i="54"/>
  <c r="BF36" i="54"/>
  <c r="BD36" i="54"/>
  <c r="BC36" i="54"/>
  <c r="BB36" i="54"/>
  <c r="BA36" i="54"/>
  <c r="AZ36" i="54"/>
  <c r="AX36" i="54"/>
  <c r="AW36" i="54"/>
  <c r="AV36" i="54"/>
  <c r="AU36" i="54"/>
  <c r="AT36" i="54"/>
  <c r="AR36" i="54"/>
  <c r="AQ36" i="54"/>
  <c r="AP36" i="54"/>
  <c r="AO36" i="54"/>
  <c r="AN36" i="54"/>
  <c r="BJ35" i="54"/>
  <c r="BI35" i="54"/>
  <c r="BH35" i="54"/>
  <c r="BG35" i="54"/>
  <c r="BF35" i="54"/>
  <c r="BD35" i="54"/>
  <c r="BC35" i="54"/>
  <c r="BB35" i="54"/>
  <c r="BA35" i="54"/>
  <c r="AZ35" i="54"/>
  <c r="AX35" i="54"/>
  <c r="AW35" i="54"/>
  <c r="AV35" i="54"/>
  <c r="AU35" i="54"/>
  <c r="AT35" i="54"/>
  <c r="AR35" i="54"/>
  <c r="AQ35" i="54"/>
  <c r="AP35" i="54"/>
  <c r="AO35" i="54"/>
  <c r="AN35" i="54"/>
  <c r="BJ33" i="54"/>
  <c r="BI33" i="54"/>
  <c r="BH33" i="54"/>
  <c r="BG33" i="54"/>
  <c r="BF33" i="54"/>
  <c r="BD33" i="54"/>
  <c r="BC33" i="54"/>
  <c r="BB33" i="54"/>
  <c r="BA33" i="54"/>
  <c r="AZ33" i="54"/>
  <c r="AX33" i="54"/>
  <c r="AW33" i="54"/>
  <c r="AV33" i="54"/>
  <c r="AU33" i="54"/>
  <c r="AT33" i="54"/>
  <c r="AR33" i="54"/>
  <c r="AQ33" i="54"/>
  <c r="AP33" i="54"/>
  <c r="AO33" i="54"/>
  <c r="AN33" i="54"/>
  <c r="BJ32" i="54"/>
  <c r="BI32" i="54"/>
  <c r="BH32" i="54"/>
  <c r="BG32" i="54"/>
  <c r="BF32" i="54"/>
  <c r="BD32" i="54"/>
  <c r="BC32" i="54"/>
  <c r="BB32" i="54"/>
  <c r="BA32" i="54"/>
  <c r="AZ32" i="54"/>
  <c r="AX32" i="54"/>
  <c r="AW32" i="54"/>
  <c r="AV32" i="54"/>
  <c r="AU32" i="54"/>
  <c r="AT32" i="54"/>
  <c r="AR32" i="54"/>
  <c r="AQ32" i="54"/>
  <c r="AP32" i="54"/>
  <c r="AO32" i="54"/>
  <c r="AN32" i="54"/>
  <c r="BJ31" i="54"/>
  <c r="BI31" i="54"/>
  <c r="BH31" i="54"/>
  <c r="BG31" i="54"/>
  <c r="BF31" i="54"/>
  <c r="BD31" i="54"/>
  <c r="BC31" i="54"/>
  <c r="BB31" i="54"/>
  <c r="BA31" i="54"/>
  <c r="AZ31" i="54"/>
  <c r="AX31" i="54"/>
  <c r="AW31" i="54"/>
  <c r="AV31" i="54"/>
  <c r="AU31" i="54"/>
  <c r="AT31" i="54"/>
  <c r="AR31" i="54"/>
  <c r="AQ31" i="54"/>
  <c r="AP31" i="54"/>
  <c r="AO31" i="54"/>
  <c r="AN31" i="54"/>
  <c r="BJ30" i="54"/>
  <c r="BI30" i="54"/>
  <c r="BH30" i="54"/>
  <c r="BG30" i="54"/>
  <c r="BF30" i="54"/>
  <c r="BD30" i="54"/>
  <c r="BC30" i="54"/>
  <c r="BB30" i="54"/>
  <c r="BA30" i="54"/>
  <c r="AZ30" i="54"/>
  <c r="AX30" i="54"/>
  <c r="AW30" i="54"/>
  <c r="AV30" i="54"/>
  <c r="AU30" i="54"/>
  <c r="AT30" i="54"/>
  <c r="AR30" i="54"/>
  <c r="AQ30" i="54"/>
  <c r="AP30" i="54"/>
  <c r="AO30" i="54"/>
  <c r="AN30" i="54"/>
  <c r="BJ28" i="54"/>
  <c r="BI28" i="54"/>
  <c r="BH28" i="54"/>
  <c r="BG28" i="54"/>
  <c r="BF28" i="54"/>
  <c r="BD28" i="54"/>
  <c r="BC28" i="54"/>
  <c r="BB28" i="54"/>
  <c r="BA28" i="54"/>
  <c r="AZ28" i="54"/>
  <c r="AX28" i="54"/>
  <c r="AW28" i="54"/>
  <c r="AV28" i="54"/>
  <c r="AU28" i="54"/>
  <c r="AT28" i="54"/>
  <c r="AR28" i="54"/>
  <c r="AQ28" i="54"/>
  <c r="AP28" i="54"/>
  <c r="AO28" i="54"/>
  <c r="AN28" i="54"/>
  <c r="BJ27" i="54"/>
  <c r="BI27" i="54"/>
  <c r="BH27" i="54"/>
  <c r="BG27" i="54"/>
  <c r="BF27" i="54"/>
  <c r="BD27" i="54"/>
  <c r="BC27" i="54"/>
  <c r="BB27" i="54"/>
  <c r="BA27" i="54"/>
  <c r="AZ27" i="54"/>
  <c r="AX27" i="54"/>
  <c r="AW27" i="54"/>
  <c r="AV27" i="54"/>
  <c r="AU27" i="54"/>
  <c r="AT27" i="54"/>
  <c r="AR27" i="54"/>
  <c r="AQ27" i="54"/>
  <c r="AP27" i="54"/>
  <c r="AO27" i="54"/>
  <c r="AN27" i="54"/>
  <c r="BJ26" i="54"/>
  <c r="BI26" i="54"/>
  <c r="BH26" i="54"/>
  <c r="BG26" i="54"/>
  <c r="BF26" i="54"/>
  <c r="BD26" i="54"/>
  <c r="BC26" i="54"/>
  <c r="BB26" i="54"/>
  <c r="BA26" i="54"/>
  <c r="AZ26" i="54"/>
  <c r="AX26" i="54"/>
  <c r="AW26" i="54"/>
  <c r="AV26" i="54"/>
  <c r="AU26" i="54"/>
  <c r="AT26" i="54"/>
  <c r="AR26" i="54"/>
  <c r="AQ26" i="54"/>
  <c r="AP26" i="54"/>
  <c r="AO26" i="54"/>
  <c r="AN26" i="54"/>
  <c r="BJ25" i="54"/>
  <c r="BI25" i="54"/>
  <c r="BH25" i="54"/>
  <c r="BG25" i="54"/>
  <c r="BF25" i="54"/>
  <c r="BD25" i="54"/>
  <c r="BC25" i="54"/>
  <c r="BB25" i="54"/>
  <c r="BA25" i="54"/>
  <c r="AZ25" i="54"/>
  <c r="AX25" i="54"/>
  <c r="AW25" i="54"/>
  <c r="AV25" i="54"/>
  <c r="AU25" i="54"/>
  <c r="AT25" i="54"/>
  <c r="AR25" i="54"/>
  <c r="AQ25" i="54"/>
  <c r="AP25" i="54"/>
  <c r="AO25" i="54"/>
  <c r="AN25" i="54"/>
  <c r="BJ24" i="54"/>
  <c r="BI24" i="54"/>
  <c r="BH24" i="54"/>
  <c r="BG24" i="54"/>
  <c r="BF24" i="54"/>
  <c r="BD24" i="54"/>
  <c r="BC24" i="54"/>
  <c r="BB24" i="54"/>
  <c r="BA24" i="54"/>
  <c r="AZ24" i="54"/>
  <c r="AX24" i="54"/>
  <c r="AW24" i="54"/>
  <c r="AV24" i="54"/>
  <c r="AU24" i="54"/>
  <c r="AT24" i="54"/>
  <c r="AR24" i="54"/>
  <c r="AQ24" i="54"/>
  <c r="AP24" i="54"/>
  <c r="AO24" i="54"/>
  <c r="AN24" i="54"/>
  <c r="BJ23" i="54"/>
  <c r="BI23" i="54"/>
  <c r="BH23" i="54"/>
  <c r="BG23" i="54"/>
  <c r="BF23" i="54"/>
  <c r="BD23" i="54"/>
  <c r="BC23" i="54"/>
  <c r="BB23" i="54"/>
  <c r="BA23" i="54"/>
  <c r="AZ23" i="54"/>
  <c r="AX23" i="54"/>
  <c r="AW23" i="54"/>
  <c r="AV23" i="54"/>
  <c r="AU23" i="54"/>
  <c r="AT23" i="54"/>
  <c r="AR23" i="54"/>
  <c r="AQ23" i="54"/>
  <c r="AP23" i="54"/>
  <c r="AO23" i="54"/>
  <c r="AN23" i="54"/>
  <c r="BJ21" i="54"/>
  <c r="BI21" i="54"/>
  <c r="BH21" i="54"/>
  <c r="BG21" i="54"/>
  <c r="BF21" i="54"/>
  <c r="BD21" i="54"/>
  <c r="BC21" i="54"/>
  <c r="BB21" i="54"/>
  <c r="BA21" i="54"/>
  <c r="AZ21" i="54"/>
  <c r="AX21" i="54"/>
  <c r="AW21" i="54"/>
  <c r="AV21" i="54"/>
  <c r="AU21" i="54"/>
  <c r="AT21" i="54"/>
  <c r="AR21" i="54"/>
  <c r="AQ21" i="54"/>
  <c r="AP21" i="54"/>
  <c r="AO21" i="54"/>
  <c r="AN21" i="54"/>
  <c r="BJ20" i="54"/>
  <c r="BI20" i="54"/>
  <c r="BH20" i="54"/>
  <c r="BG20" i="54"/>
  <c r="BF20" i="54"/>
  <c r="BD20" i="54"/>
  <c r="BC20" i="54"/>
  <c r="BB20" i="54"/>
  <c r="BA20" i="54"/>
  <c r="AZ20" i="54"/>
  <c r="AX20" i="54"/>
  <c r="AW20" i="54"/>
  <c r="AV20" i="54"/>
  <c r="AU20" i="54"/>
  <c r="AT20" i="54"/>
  <c r="AR20" i="54"/>
  <c r="AQ20" i="54"/>
  <c r="AP20" i="54"/>
  <c r="AO20" i="54"/>
  <c r="AN20" i="54"/>
  <c r="BJ19" i="54"/>
  <c r="BI19" i="54"/>
  <c r="BH19" i="54"/>
  <c r="BG19" i="54"/>
  <c r="BF19" i="54"/>
  <c r="BD19" i="54"/>
  <c r="BC19" i="54"/>
  <c r="BB19" i="54"/>
  <c r="BA19" i="54"/>
  <c r="AZ19" i="54"/>
  <c r="AX19" i="54"/>
  <c r="AW19" i="54"/>
  <c r="AV19" i="54"/>
  <c r="AU19" i="54"/>
  <c r="AT19" i="54"/>
  <c r="AR19" i="54"/>
  <c r="AQ19" i="54"/>
  <c r="AP19" i="54"/>
  <c r="AO19" i="54"/>
  <c r="AN19" i="54"/>
  <c r="BJ18" i="54"/>
  <c r="BI18" i="54"/>
  <c r="BH18" i="54"/>
  <c r="BG18" i="54"/>
  <c r="BF18" i="54"/>
  <c r="BD18" i="54"/>
  <c r="BC18" i="54"/>
  <c r="BB18" i="54"/>
  <c r="BA18" i="54"/>
  <c r="AZ18" i="54"/>
  <c r="AX18" i="54"/>
  <c r="AW18" i="54"/>
  <c r="AV18" i="54"/>
  <c r="AU18" i="54"/>
  <c r="AT18" i="54"/>
  <c r="AR18" i="54"/>
  <c r="AQ18" i="54"/>
  <c r="AP18" i="54"/>
  <c r="AO18" i="54"/>
  <c r="AN18" i="54"/>
  <c r="BJ17" i="54"/>
  <c r="BI17" i="54"/>
  <c r="BH17" i="54"/>
  <c r="BG17" i="54"/>
  <c r="BF17" i="54"/>
  <c r="BD17" i="54"/>
  <c r="BC17" i="54"/>
  <c r="BB17" i="54"/>
  <c r="BA17" i="54"/>
  <c r="AZ17" i="54"/>
  <c r="AX17" i="54"/>
  <c r="AW17" i="54"/>
  <c r="AV17" i="54"/>
  <c r="AU17" i="54"/>
  <c r="AT17" i="54"/>
  <c r="AR17" i="54"/>
  <c r="AQ17" i="54"/>
  <c r="AP17" i="54"/>
  <c r="AO17" i="54"/>
  <c r="AN17" i="54"/>
  <c r="BJ16" i="54"/>
  <c r="BI16" i="54"/>
  <c r="BH16" i="54"/>
  <c r="BG16" i="54"/>
  <c r="BF16" i="54"/>
  <c r="BD16" i="54"/>
  <c r="BC16" i="54"/>
  <c r="BB16" i="54"/>
  <c r="BA16" i="54"/>
  <c r="AZ16" i="54"/>
  <c r="AX16" i="54"/>
  <c r="AW16" i="54"/>
  <c r="AV16" i="54"/>
  <c r="AU16" i="54"/>
  <c r="AT16" i="54"/>
  <c r="AR16" i="54"/>
  <c r="AQ16" i="54"/>
  <c r="AP16" i="54"/>
  <c r="AO16" i="54"/>
  <c r="AN16" i="54"/>
  <c r="BJ14" i="54"/>
  <c r="BI14" i="54"/>
  <c r="BH14" i="54"/>
  <c r="BG14" i="54"/>
  <c r="BF14" i="54"/>
  <c r="BD14" i="54"/>
  <c r="BC14" i="54"/>
  <c r="BB14" i="54"/>
  <c r="BA14" i="54"/>
  <c r="AZ14" i="54"/>
  <c r="AX14" i="54"/>
  <c r="AW14" i="54"/>
  <c r="AV14" i="54"/>
  <c r="AU14" i="54"/>
  <c r="AT14" i="54"/>
  <c r="AR14" i="54"/>
  <c r="AQ14" i="54"/>
  <c r="AP14" i="54"/>
  <c r="AO14" i="54"/>
  <c r="AN14" i="54"/>
  <c r="BJ13" i="54"/>
  <c r="BI13" i="54"/>
  <c r="BH13" i="54"/>
  <c r="BG13" i="54"/>
  <c r="BF13" i="54"/>
  <c r="BD13" i="54"/>
  <c r="BC13" i="54"/>
  <c r="BB13" i="54"/>
  <c r="BA13" i="54"/>
  <c r="AZ13" i="54"/>
  <c r="AX13" i="54"/>
  <c r="AW13" i="54"/>
  <c r="AV13" i="54"/>
  <c r="AU13" i="54"/>
  <c r="AT13" i="54"/>
  <c r="AR13" i="54"/>
  <c r="AQ13" i="54"/>
  <c r="AP13" i="54"/>
  <c r="AO13" i="54"/>
  <c r="AN13" i="54"/>
  <c r="BJ12" i="54"/>
  <c r="BI12" i="54"/>
  <c r="BH12" i="54"/>
  <c r="BG12" i="54"/>
  <c r="BF12" i="54"/>
  <c r="BD12" i="54"/>
  <c r="BC12" i="54"/>
  <c r="BB12" i="54"/>
  <c r="BA12" i="54"/>
  <c r="AZ12" i="54"/>
  <c r="AX12" i="54"/>
  <c r="AW12" i="54"/>
  <c r="AV12" i="54"/>
  <c r="AU12" i="54"/>
  <c r="AT12" i="54"/>
  <c r="AR12" i="54"/>
  <c r="AQ12" i="54"/>
  <c r="AP12" i="54"/>
  <c r="AO12" i="54"/>
  <c r="AN12" i="54"/>
  <c r="BJ10" i="54"/>
  <c r="BI10" i="54"/>
  <c r="BH10" i="54"/>
  <c r="BG10" i="54"/>
  <c r="BF10" i="54"/>
  <c r="BD10" i="54"/>
  <c r="BC10" i="54"/>
  <c r="BB10" i="54"/>
  <c r="BA10" i="54"/>
  <c r="AZ10" i="54"/>
  <c r="AX10" i="54"/>
  <c r="AW10" i="54"/>
  <c r="AV10" i="54"/>
  <c r="AU10" i="54"/>
  <c r="AT10" i="54"/>
  <c r="AR10" i="54"/>
  <c r="AQ10" i="54"/>
  <c r="AP10" i="54"/>
  <c r="AO10" i="54"/>
  <c r="AN10" i="54"/>
  <c r="AH43" i="53"/>
  <c r="AI43" i="53"/>
  <c r="AJ43" i="53"/>
  <c r="AK43" i="53"/>
  <c r="AL43" i="53"/>
  <c r="AH44" i="53"/>
  <c r="AI44" i="53"/>
  <c r="AJ44" i="53"/>
  <c r="AK44" i="53"/>
  <c r="AL44" i="53"/>
  <c r="AH45" i="53"/>
  <c r="BF45" i="53" s="1"/>
  <c r="AI45" i="53"/>
  <c r="AJ45" i="53"/>
  <c r="AK45" i="53"/>
  <c r="AL45" i="53"/>
  <c r="AH46" i="53"/>
  <c r="AI46" i="53"/>
  <c r="AJ46" i="53"/>
  <c r="AK46" i="53"/>
  <c r="AL46" i="53"/>
  <c r="BJ46" i="53" s="1"/>
  <c r="AH47" i="53"/>
  <c r="AI47" i="53"/>
  <c r="BG47" i="53" s="1"/>
  <c r="AJ47" i="53"/>
  <c r="BH47" i="53" s="1"/>
  <c r="AK47" i="53"/>
  <c r="AL47" i="53"/>
  <c r="AH48" i="53"/>
  <c r="AI48" i="53"/>
  <c r="AJ48" i="53"/>
  <c r="AK48" i="53"/>
  <c r="AL48" i="53"/>
  <c r="AI42" i="53"/>
  <c r="BG42" i="53" s="1"/>
  <c r="AJ42" i="53"/>
  <c r="AK42" i="53"/>
  <c r="AL42" i="53"/>
  <c r="AH42" i="53"/>
  <c r="BF42" i="53" s="1"/>
  <c r="P43" i="53"/>
  <c r="Q43" i="53"/>
  <c r="R43" i="53"/>
  <c r="S43" i="53"/>
  <c r="T43" i="53"/>
  <c r="P44" i="53"/>
  <c r="Q44" i="53"/>
  <c r="R44" i="53"/>
  <c r="S44" i="53"/>
  <c r="T44" i="53"/>
  <c r="P45" i="53"/>
  <c r="AT45" i="53" s="1"/>
  <c r="Q45" i="53"/>
  <c r="R45" i="53"/>
  <c r="S45" i="53"/>
  <c r="T45" i="53"/>
  <c r="P46" i="53"/>
  <c r="Q46" i="53"/>
  <c r="R46" i="53"/>
  <c r="S46" i="53"/>
  <c r="T46" i="53"/>
  <c r="P47" i="53"/>
  <c r="Q47" i="53"/>
  <c r="AU47" i="53" s="1"/>
  <c r="R47" i="53"/>
  <c r="AV47" i="53" s="1"/>
  <c r="S47" i="53"/>
  <c r="T47" i="53"/>
  <c r="P48" i="53"/>
  <c r="Q48" i="53"/>
  <c r="AU48" i="53" s="1"/>
  <c r="R48" i="53"/>
  <c r="S48" i="53"/>
  <c r="AW48" i="53" s="1"/>
  <c r="T48" i="53"/>
  <c r="Q42" i="53"/>
  <c r="AU42" i="53" s="1"/>
  <c r="R42" i="53"/>
  <c r="S42" i="53"/>
  <c r="AW42" i="53" s="1"/>
  <c r="T42" i="53"/>
  <c r="AX42" i="53" s="1"/>
  <c r="P42" i="53"/>
  <c r="BJ72" i="53"/>
  <c r="BI72" i="53"/>
  <c r="BH72" i="53"/>
  <c r="BD72" i="53"/>
  <c r="BC72" i="53"/>
  <c r="BB72" i="53"/>
  <c r="AX72" i="53"/>
  <c r="AW72" i="53"/>
  <c r="AV72" i="53"/>
  <c r="AR72" i="53"/>
  <c r="AQ72" i="53"/>
  <c r="AP72" i="53"/>
  <c r="BJ71" i="53"/>
  <c r="BI71" i="53"/>
  <c r="BH71" i="53"/>
  <c r="BD71" i="53"/>
  <c r="BC71" i="53"/>
  <c r="BB71" i="53"/>
  <c r="AX71" i="53"/>
  <c r="AW71" i="53"/>
  <c r="AV71" i="53"/>
  <c r="AR71" i="53"/>
  <c r="AQ71" i="53"/>
  <c r="AP71" i="53"/>
  <c r="BJ70" i="53"/>
  <c r="BI70" i="53"/>
  <c r="BH70" i="53"/>
  <c r="BD70" i="53"/>
  <c r="BC70" i="53"/>
  <c r="BB70" i="53"/>
  <c r="AX70" i="53"/>
  <c r="AW70" i="53"/>
  <c r="AV70" i="53"/>
  <c r="AR70" i="53"/>
  <c r="AQ70" i="53"/>
  <c r="AP70" i="53"/>
  <c r="BJ69" i="53"/>
  <c r="BI69" i="53"/>
  <c r="BH69" i="53"/>
  <c r="BD69" i="53"/>
  <c r="BC69" i="53"/>
  <c r="BB69" i="53"/>
  <c r="AX69" i="53"/>
  <c r="AW69" i="53"/>
  <c r="AV69" i="53"/>
  <c r="AR69" i="53"/>
  <c r="AQ69" i="53"/>
  <c r="AP69" i="53"/>
  <c r="BJ68" i="53"/>
  <c r="BI68" i="53"/>
  <c r="BH68" i="53"/>
  <c r="BD68" i="53"/>
  <c r="BC68" i="53"/>
  <c r="BB68" i="53"/>
  <c r="AX68" i="53"/>
  <c r="AW68" i="53"/>
  <c r="AV68" i="53"/>
  <c r="AR68" i="53"/>
  <c r="AQ68" i="53"/>
  <c r="AP68" i="53"/>
  <c r="BJ67" i="53"/>
  <c r="BI67" i="53"/>
  <c r="BH67" i="53"/>
  <c r="BD67" i="53"/>
  <c r="BC67" i="53"/>
  <c r="BB67" i="53"/>
  <c r="AX67" i="53"/>
  <c r="AW67" i="53"/>
  <c r="AV67" i="53"/>
  <c r="AR67" i="53"/>
  <c r="AQ67" i="53"/>
  <c r="AP67" i="53"/>
  <c r="BJ66" i="53"/>
  <c r="BI66" i="53"/>
  <c r="BH66" i="53"/>
  <c r="BD66" i="53"/>
  <c r="BC66" i="53"/>
  <c r="BB66" i="53"/>
  <c r="AX66" i="53"/>
  <c r="AW66" i="53"/>
  <c r="AV66" i="53"/>
  <c r="AR66" i="53"/>
  <c r="AQ66" i="53"/>
  <c r="AP66" i="53"/>
  <c r="BJ65" i="53"/>
  <c r="BI65" i="53"/>
  <c r="BH65" i="53"/>
  <c r="BD65" i="53"/>
  <c r="BC65" i="53"/>
  <c r="BB65" i="53"/>
  <c r="AX65" i="53"/>
  <c r="AW65" i="53"/>
  <c r="AV65" i="53"/>
  <c r="AR65" i="53"/>
  <c r="AQ65" i="53"/>
  <c r="AP65" i="53"/>
  <c r="BJ64" i="53"/>
  <c r="BI64" i="53"/>
  <c r="BH64" i="53"/>
  <c r="BD64" i="53"/>
  <c r="BC64" i="53"/>
  <c r="BB64" i="53"/>
  <c r="AX64" i="53"/>
  <c r="AW64" i="53"/>
  <c r="AV64" i="53"/>
  <c r="AR64" i="53"/>
  <c r="AQ64" i="53"/>
  <c r="AP64" i="53"/>
  <c r="BJ63" i="53"/>
  <c r="BI63" i="53"/>
  <c r="BH63" i="53"/>
  <c r="BD63" i="53"/>
  <c r="BC63" i="53"/>
  <c r="BB63" i="53"/>
  <c r="AX63" i="53"/>
  <c r="AW63" i="53"/>
  <c r="AV63" i="53"/>
  <c r="AR63" i="53"/>
  <c r="AQ63" i="53"/>
  <c r="AP63" i="53"/>
  <c r="BJ62" i="53"/>
  <c r="BI62" i="53"/>
  <c r="BH62" i="53"/>
  <c r="BD62" i="53"/>
  <c r="BC62" i="53"/>
  <c r="BB62" i="53"/>
  <c r="AX62" i="53"/>
  <c r="AW62" i="53"/>
  <c r="AV62" i="53"/>
  <c r="AR62" i="53"/>
  <c r="AQ62" i="53"/>
  <c r="AP62" i="53"/>
  <c r="BJ61" i="53"/>
  <c r="BI61" i="53"/>
  <c r="BH61" i="53"/>
  <c r="BD61" i="53"/>
  <c r="BC61" i="53"/>
  <c r="BB61" i="53"/>
  <c r="AX61" i="53"/>
  <c r="AW61" i="53"/>
  <c r="AV61" i="53"/>
  <c r="AR61" i="53"/>
  <c r="AQ61" i="53"/>
  <c r="AP61" i="53"/>
  <c r="BJ60" i="53"/>
  <c r="BI60" i="53"/>
  <c r="BH60" i="53"/>
  <c r="BD60" i="53"/>
  <c r="BC60" i="53"/>
  <c r="BB60" i="53"/>
  <c r="AX60" i="53"/>
  <c r="AW60" i="53"/>
  <c r="AV60" i="53"/>
  <c r="BJ59" i="53"/>
  <c r="BI59" i="53"/>
  <c r="BH59" i="53"/>
  <c r="BD59" i="53"/>
  <c r="BC59" i="53"/>
  <c r="BB59" i="53"/>
  <c r="AX59" i="53"/>
  <c r="AW59" i="53"/>
  <c r="AV59" i="53"/>
  <c r="AR59" i="53"/>
  <c r="AQ59" i="53"/>
  <c r="AP59" i="53"/>
  <c r="BJ58" i="53"/>
  <c r="BI58" i="53"/>
  <c r="BH58" i="53"/>
  <c r="BD58" i="53"/>
  <c r="BC58" i="53"/>
  <c r="BB58" i="53"/>
  <c r="AX58" i="53"/>
  <c r="AW58" i="53"/>
  <c r="AV58" i="53"/>
  <c r="AR58" i="53"/>
  <c r="AQ58" i="53"/>
  <c r="AP58" i="53"/>
  <c r="BJ57" i="53"/>
  <c r="BI57" i="53"/>
  <c r="BH57" i="53"/>
  <c r="BD57" i="53"/>
  <c r="BC57" i="53"/>
  <c r="BB57" i="53"/>
  <c r="AX57" i="53"/>
  <c r="AW57" i="53"/>
  <c r="AV57" i="53"/>
  <c r="AR57" i="53"/>
  <c r="AQ57" i="53"/>
  <c r="AP57" i="53"/>
  <c r="BJ56" i="53"/>
  <c r="BI56" i="53"/>
  <c r="BH56" i="53"/>
  <c r="BD56" i="53"/>
  <c r="BC56" i="53"/>
  <c r="BB56" i="53"/>
  <c r="AX56" i="53"/>
  <c r="AW56" i="53"/>
  <c r="AV56" i="53"/>
  <c r="AR56" i="53"/>
  <c r="AQ56" i="53"/>
  <c r="AP56" i="53"/>
  <c r="BJ55" i="53"/>
  <c r="BI55" i="53"/>
  <c r="BH55" i="53"/>
  <c r="BD55" i="53"/>
  <c r="BC55" i="53"/>
  <c r="BB55" i="53"/>
  <c r="AX55" i="53"/>
  <c r="AW55" i="53"/>
  <c r="AV55" i="53"/>
  <c r="AR55" i="53"/>
  <c r="AQ55" i="53"/>
  <c r="AP55" i="53"/>
  <c r="BJ53" i="53"/>
  <c r="BI53" i="53"/>
  <c r="BH53" i="53"/>
  <c r="BG53" i="53"/>
  <c r="BF53" i="53"/>
  <c r="BD53" i="53"/>
  <c r="BC53" i="53"/>
  <c r="BB53" i="53"/>
  <c r="BA53" i="53"/>
  <c r="AZ53" i="53"/>
  <c r="AX53" i="53"/>
  <c r="AW53" i="53"/>
  <c r="AV53" i="53"/>
  <c r="AU53" i="53"/>
  <c r="AT53" i="53"/>
  <c r="AR53" i="53"/>
  <c r="AQ53" i="53"/>
  <c r="AP53" i="53"/>
  <c r="AO53" i="53"/>
  <c r="AN53" i="53"/>
  <c r="BJ52" i="53"/>
  <c r="BI52" i="53"/>
  <c r="BH52" i="53"/>
  <c r="BG52" i="53"/>
  <c r="BF52" i="53"/>
  <c r="BD52" i="53"/>
  <c r="BC52" i="53"/>
  <c r="BB52" i="53"/>
  <c r="BA52" i="53"/>
  <c r="AZ52" i="53"/>
  <c r="AX52" i="53"/>
  <c r="AW52" i="53"/>
  <c r="AV52" i="53"/>
  <c r="AU52" i="53"/>
  <c r="AT52" i="53"/>
  <c r="AR52" i="53"/>
  <c r="AQ52" i="53"/>
  <c r="AP52" i="53"/>
  <c r="AO52" i="53"/>
  <c r="AN52" i="53"/>
  <c r="BJ51" i="53"/>
  <c r="BI51" i="53"/>
  <c r="BH51" i="53"/>
  <c r="BG51" i="53"/>
  <c r="BF51" i="53"/>
  <c r="BD51" i="53"/>
  <c r="BC51" i="53"/>
  <c r="BB51" i="53"/>
  <c r="BA51" i="53"/>
  <c r="AZ51" i="53"/>
  <c r="AX51" i="53"/>
  <c r="AW51" i="53"/>
  <c r="AV51" i="53"/>
  <c r="AU51" i="53"/>
  <c r="AT51" i="53"/>
  <c r="AR51" i="53"/>
  <c r="AQ51" i="53"/>
  <c r="AP51" i="53"/>
  <c r="AO51" i="53"/>
  <c r="AN51" i="53"/>
  <c r="BJ50" i="53"/>
  <c r="BI50" i="53"/>
  <c r="BH50" i="53"/>
  <c r="BG50" i="53"/>
  <c r="BF50" i="53"/>
  <c r="BD50" i="53"/>
  <c r="BC50" i="53"/>
  <c r="BB50" i="53"/>
  <c r="BA50" i="53"/>
  <c r="AZ50" i="53"/>
  <c r="AX50" i="53"/>
  <c r="AW50" i="53"/>
  <c r="AV50" i="53"/>
  <c r="AU50" i="53"/>
  <c r="AT50" i="53"/>
  <c r="AR50" i="53"/>
  <c r="AQ50" i="53"/>
  <c r="AP50" i="53"/>
  <c r="AO50" i="53"/>
  <c r="AN50" i="53"/>
  <c r="BI48" i="53"/>
  <c r="BF48" i="53"/>
  <c r="BD48" i="53"/>
  <c r="BC48" i="53"/>
  <c r="BB48" i="53"/>
  <c r="BA48" i="53"/>
  <c r="AZ48" i="53"/>
  <c r="AX48" i="53"/>
  <c r="AR48" i="53"/>
  <c r="AQ48" i="53"/>
  <c r="AP48" i="53"/>
  <c r="AO48" i="53"/>
  <c r="AN48" i="53"/>
  <c r="BJ48" i="53"/>
  <c r="BH48" i="53"/>
  <c r="BG48" i="53"/>
  <c r="AV48" i="53"/>
  <c r="AT48" i="53"/>
  <c r="BF47" i="53"/>
  <c r="BD47" i="53"/>
  <c r="BC47" i="53"/>
  <c r="BB47" i="53"/>
  <c r="BA47" i="53"/>
  <c r="AZ47" i="53"/>
  <c r="AW47" i="53"/>
  <c r="AR47" i="53"/>
  <c r="AQ47" i="53"/>
  <c r="AP47" i="53"/>
  <c r="AO47" i="53"/>
  <c r="AN47" i="53"/>
  <c r="BJ47" i="53"/>
  <c r="BI47" i="53"/>
  <c r="AX47" i="53"/>
  <c r="AT47" i="53"/>
  <c r="BI46" i="53"/>
  <c r="BF46" i="53"/>
  <c r="BD46" i="53"/>
  <c r="BC46" i="53"/>
  <c r="BB46" i="53"/>
  <c r="BA46" i="53"/>
  <c r="AZ46" i="53"/>
  <c r="AX46" i="53"/>
  <c r="AW46" i="53"/>
  <c r="AU46" i="53"/>
  <c r="AR46" i="53"/>
  <c r="AQ46" i="53"/>
  <c r="AP46" i="53"/>
  <c r="AO46" i="53"/>
  <c r="AN46" i="53"/>
  <c r="BH46" i="53"/>
  <c r="BG46" i="53"/>
  <c r="AV46" i="53"/>
  <c r="AT46" i="53"/>
  <c r="BH45" i="53"/>
  <c r="BD45" i="53"/>
  <c r="BC45" i="53"/>
  <c r="BB45" i="53"/>
  <c r="BA45" i="53"/>
  <c r="AZ45" i="53"/>
  <c r="AW45" i="53"/>
  <c r="AV45" i="53"/>
  <c r="AR45" i="53"/>
  <c r="AQ45" i="53"/>
  <c r="AP45" i="53"/>
  <c r="AO45" i="53"/>
  <c r="AN45" i="53"/>
  <c r="BJ45" i="53"/>
  <c r="BI45" i="53"/>
  <c r="BG45" i="53"/>
  <c r="AX45" i="53"/>
  <c r="AU45" i="53"/>
  <c r="BI44" i="53"/>
  <c r="BF44" i="53"/>
  <c r="BD44" i="53"/>
  <c r="BC44" i="53"/>
  <c r="BB44" i="53"/>
  <c r="BA44" i="53"/>
  <c r="AZ44" i="53"/>
  <c r="AX44" i="53"/>
  <c r="AW44" i="53"/>
  <c r="AU44" i="53"/>
  <c r="AR44" i="53"/>
  <c r="AQ44" i="53"/>
  <c r="AP44" i="53"/>
  <c r="AO44" i="53"/>
  <c r="AN44" i="53"/>
  <c r="BJ44" i="53"/>
  <c r="BH44" i="53"/>
  <c r="BG44" i="53"/>
  <c r="AV44" i="53"/>
  <c r="AT44" i="53"/>
  <c r="BH43" i="53"/>
  <c r="BF43" i="53"/>
  <c r="BD43" i="53"/>
  <c r="BC43" i="53"/>
  <c r="BB43" i="53"/>
  <c r="BA43" i="53"/>
  <c r="AZ43" i="53"/>
  <c r="AW43" i="53"/>
  <c r="AV43" i="53"/>
  <c r="AR43" i="53"/>
  <c r="AQ43" i="53"/>
  <c r="AP43" i="53"/>
  <c r="AO43" i="53"/>
  <c r="AN43" i="53"/>
  <c r="BJ43" i="53"/>
  <c r="BI43" i="53"/>
  <c r="BG43" i="53"/>
  <c r="AX43" i="53"/>
  <c r="AU43" i="53"/>
  <c r="AT43" i="53"/>
  <c r="BI42" i="53"/>
  <c r="BD42" i="53"/>
  <c r="BC42" i="53"/>
  <c r="BB42" i="53"/>
  <c r="BA42" i="53"/>
  <c r="AZ42" i="53"/>
  <c r="AR42" i="53"/>
  <c r="AQ42" i="53"/>
  <c r="AP42" i="53"/>
  <c r="AO42" i="53"/>
  <c r="AN42" i="53"/>
  <c r="BJ42" i="53"/>
  <c r="BH42" i="53"/>
  <c r="AV42" i="53"/>
  <c r="AT42" i="53"/>
  <c r="BJ40" i="53"/>
  <c r="BI40" i="53"/>
  <c r="BH40" i="53"/>
  <c r="BG40" i="53"/>
  <c r="BF40" i="53"/>
  <c r="BD40" i="53"/>
  <c r="BC40" i="53"/>
  <c r="BB40" i="53"/>
  <c r="BA40" i="53"/>
  <c r="AZ40" i="53"/>
  <c r="AX40" i="53"/>
  <c r="AW40" i="53"/>
  <c r="AV40" i="53"/>
  <c r="AU40" i="53"/>
  <c r="AT40" i="53"/>
  <c r="AR40" i="53"/>
  <c r="AQ40" i="53"/>
  <c r="AP40" i="53"/>
  <c r="AO40" i="53"/>
  <c r="AN40" i="53"/>
  <c r="BJ39" i="53"/>
  <c r="BI39" i="53"/>
  <c r="BH39" i="53"/>
  <c r="BG39" i="53"/>
  <c r="BF39" i="53"/>
  <c r="BD39" i="53"/>
  <c r="BC39" i="53"/>
  <c r="BB39" i="53"/>
  <c r="BA39" i="53"/>
  <c r="AZ39" i="53"/>
  <c r="AX39" i="53"/>
  <c r="AW39" i="53"/>
  <c r="AV39" i="53"/>
  <c r="AU39" i="53"/>
  <c r="AT39" i="53"/>
  <c r="AR39" i="53"/>
  <c r="AQ39" i="53"/>
  <c r="AP39" i="53"/>
  <c r="AO39" i="53"/>
  <c r="AN39" i="53"/>
  <c r="BJ38" i="53"/>
  <c r="BI38" i="53"/>
  <c r="BH38" i="53"/>
  <c r="BG38" i="53"/>
  <c r="BF38" i="53"/>
  <c r="BD38" i="53"/>
  <c r="BC38" i="53"/>
  <c r="BB38" i="53"/>
  <c r="BA38" i="53"/>
  <c r="AZ38" i="53"/>
  <c r="AX38" i="53"/>
  <c r="AW38" i="53"/>
  <c r="AV38" i="53"/>
  <c r="AU38" i="53"/>
  <c r="AT38" i="53"/>
  <c r="AR38" i="53"/>
  <c r="AQ38" i="53"/>
  <c r="AP38" i="53"/>
  <c r="AO38" i="53"/>
  <c r="AN38" i="53"/>
  <c r="BJ37" i="53"/>
  <c r="BI37" i="53"/>
  <c r="BH37" i="53"/>
  <c r="BG37" i="53"/>
  <c r="BF37" i="53"/>
  <c r="BD37" i="53"/>
  <c r="BC37" i="53"/>
  <c r="BB37" i="53"/>
  <c r="BA37" i="53"/>
  <c r="AZ37" i="53"/>
  <c r="AX37" i="53"/>
  <c r="AW37" i="53"/>
  <c r="AV37" i="53"/>
  <c r="AU37" i="53"/>
  <c r="AT37" i="53"/>
  <c r="AR37" i="53"/>
  <c r="AQ37" i="53"/>
  <c r="AP37" i="53"/>
  <c r="AO37" i="53"/>
  <c r="AN37" i="53"/>
  <c r="BJ36" i="53"/>
  <c r="BI36" i="53"/>
  <c r="BH36" i="53"/>
  <c r="BG36" i="53"/>
  <c r="BF36" i="53"/>
  <c r="BD36" i="53"/>
  <c r="BC36" i="53"/>
  <c r="BB36" i="53"/>
  <c r="BA36" i="53"/>
  <c r="AZ36" i="53"/>
  <c r="AX36" i="53"/>
  <c r="AW36" i="53"/>
  <c r="AV36" i="53"/>
  <c r="AU36" i="53"/>
  <c r="AT36" i="53"/>
  <c r="AR36" i="53"/>
  <c r="AQ36" i="53"/>
  <c r="AP36" i="53"/>
  <c r="AO36" i="53"/>
  <c r="AN36" i="53"/>
  <c r="BJ35" i="53"/>
  <c r="BI35" i="53"/>
  <c r="BH35" i="53"/>
  <c r="BG35" i="53"/>
  <c r="BF35" i="53"/>
  <c r="BD35" i="53"/>
  <c r="BC35" i="53"/>
  <c r="BB35" i="53"/>
  <c r="BA35" i="53"/>
  <c r="AZ35" i="53"/>
  <c r="AX35" i="53"/>
  <c r="AW35" i="53"/>
  <c r="AV35" i="53"/>
  <c r="AU35" i="53"/>
  <c r="AT35" i="53"/>
  <c r="AR35" i="53"/>
  <c r="AQ35" i="53"/>
  <c r="AP35" i="53"/>
  <c r="AO35" i="53"/>
  <c r="AN35" i="53"/>
  <c r="BJ33" i="53"/>
  <c r="BI33" i="53"/>
  <c r="BH33" i="53"/>
  <c r="BG33" i="53"/>
  <c r="BF33" i="53"/>
  <c r="BD33" i="53"/>
  <c r="BC33" i="53"/>
  <c r="BB33" i="53"/>
  <c r="BA33" i="53"/>
  <c r="AZ33" i="53"/>
  <c r="AX33" i="53"/>
  <c r="AW33" i="53"/>
  <c r="AV33" i="53"/>
  <c r="AU33" i="53"/>
  <c r="AT33" i="53"/>
  <c r="AR33" i="53"/>
  <c r="AQ33" i="53"/>
  <c r="AP33" i="53"/>
  <c r="AO33" i="53"/>
  <c r="AN33" i="53"/>
  <c r="BJ32" i="53"/>
  <c r="BI32" i="53"/>
  <c r="BH32" i="53"/>
  <c r="BG32" i="53"/>
  <c r="BF32" i="53"/>
  <c r="BD32" i="53"/>
  <c r="BC32" i="53"/>
  <c r="BB32" i="53"/>
  <c r="BA32" i="53"/>
  <c r="AZ32" i="53"/>
  <c r="AX32" i="53"/>
  <c r="AW32" i="53"/>
  <c r="AV32" i="53"/>
  <c r="AU32" i="53"/>
  <c r="AT32" i="53"/>
  <c r="AR32" i="53"/>
  <c r="AQ32" i="53"/>
  <c r="AP32" i="53"/>
  <c r="AO32" i="53"/>
  <c r="AN32" i="53"/>
  <c r="BJ31" i="53"/>
  <c r="BI31" i="53"/>
  <c r="BH31" i="53"/>
  <c r="BG31" i="53"/>
  <c r="BF31" i="53"/>
  <c r="BD31" i="53"/>
  <c r="BC31" i="53"/>
  <c r="BB31" i="53"/>
  <c r="BA31" i="53"/>
  <c r="AZ31" i="53"/>
  <c r="AX31" i="53"/>
  <c r="AW31" i="53"/>
  <c r="AV31" i="53"/>
  <c r="AU31" i="53"/>
  <c r="AT31" i="53"/>
  <c r="AR31" i="53"/>
  <c r="AQ31" i="53"/>
  <c r="AP31" i="53"/>
  <c r="AO31" i="53"/>
  <c r="AN31" i="53"/>
  <c r="BJ30" i="53"/>
  <c r="BI30" i="53"/>
  <c r="BH30" i="53"/>
  <c r="BG30" i="53"/>
  <c r="BF30" i="53"/>
  <c r="BD30" i="53"/>
  <c r="BC30" i="53"/>
  <c r="BB30" i="53"/>
  <c r="BA30" i="53"/>
  <c r="AZ30" i="53"/>
  <c r="AX30" i="53"/>
  <c r="AW30" i="53"/>
  <c r="AV30" i="53"/>
  <c r="AU30" i="53"/>
  <c r="AT30" i="53"/>
  <c r="AR30" i="53"/>
  <c r="AQ30" i="53"/>
  <c r="AP30" i="53"/>
  <c r="AO30" i="53"/>
  <c r="AN30" i="53"/>
  <c r="BJ28" i="53"/>
  <c r="BI28" i="53"/>
  <c r="BH28" i="53"/>
  <c r="BG28" i="53"/>
  <c r="BF28" i="53"/>
  <c r="BD28" i="53"/>
  <c r="BC28" i="53"/>
  <c r="BB28" i="53"/>
  <c r="BA28" i="53"/>
  <c r="AZ28" i="53"/>
  <c r="AX28" i="53"/>
  <c r="AW28" i="53"/>
  <c r="AV28" i="53"/>
  <c r="AU28" i="53"/>
  <c r="AT28" i="53"/>
  <c r="AR28" i="53"/>
  <c r="AQ28" i="53"/>
  <c r="AP28" i="53"/>
  <c r="AO28" i="53"/>
  <c r="AN28" i="53"/>
  <c r="BJ27" i="53"/>
  <c r="BI27" i="53"/>
  <c r="BH27" i="53"/>
  <c r="BG27" i="53"/>
  <c r="BF27" i="53"/>
  <c r="BD27" i="53"/>
  <c r="BC27" i="53"/>
  <c r="BB27" i="53"/>
  <c r="BA27" i="53"/>
  <c r="AZ27" i="53"/>
  <c r="AX27" i="53"/>
  <c r="AW27" i="53"/>
  <c r="AV27" i="53"/>
  <c r="AU27" i="53"/>
  <c r="AT27" i="53"/>
  <c r="AR27" i="53"/>
  <c r="AQ27" i="53"/>
  <c r="AP27" i="53"/>
  <c r="AO27" i="53"/>
  <c r="AN27" i="53"/>
  <c r="BJ26" i="53"/>
  <c r="BI26" i="53"/>
  <c r="BH26" i="53"/>
  <c r="BG26" i="53"/>
  <c r="BF26" i="53"/>
  <c r="BD26" i="53"/>
  <c r="BC26" i="53"/>
  <c r="BB26" i="53"/>
  <c r="BA26" i="53"/>
  <c r="AZ26" i="53"/>
  <c r="AX26" i="53"/>
  <c r="AW26" i="53"/>
  <c r="AV26" i="53"/>
  <c r="AU26" i="53"/>
  <c r="AT26" i="53"/>
  <c r="AR26" i="53"/>
  <c r="AQ26" i="53"/>
  <c r="AP26" i="53"/>
  <c r="AO26" i="53"/>
  <c r="AN26" i="53"/>
  <c r="BJ25" i="53"/>
  <c r="BI25" i="53"/>
  <c r="BH25" i="53"/>
  <c r="BG25" i="53"/>
  <c r="BF25" i="53"/>
  <c r="BD25" i="53"/>
  <c r="BC25" i="53"/>
  <c r="BB25" i="53"/>
  <c r="BA25" i="53"/>
  <c r="AZ25" i="53"/>
  <c r="AX25" i="53"/>
  <c r="AW25" i="53"/>
  <c r="AV25" i="53"/>
  <c r="AU25" i="53"/>
  <c r="AT25" i="53"/>
  <c r="AR25" i="53"/>
  <c r="AQ25" i="53"/>
  <c r="AP25" i="53"/>
  <c r="AO25" i="53"/>
  <c r="AN25" i="53"/>
  <c r="BJ24" i="53"/>
  <c r="BI24" i="53"/>
  <c r="BH24" i="53"/>
  <c r="BG24" i="53"/>
  <c r="BF24" i="53"/>
  <c r="BD24" i="53"/>
  <c r="BC24" i="53"/>
  <c r="BB24" i="53"/>
  <c r="BA24" i="53"/>
  <c r="AZ24" i="53"/>
  <c r="AX24" i="53"/>
  <c r="AW24" i="53"/>
  <c r="AV24" i="53"/>
  <c r="AU24" i="53"/>
  <c r="AT24" i="53"/>
  <c r="AR24" i="53"/>
  <c r="AQ24" i="53"/>
  <c r="AP24" i="53"/>
  <c r="AO24" i="53"/>
  <c r="AN24" i="53"/>
  <c r="BJ23" i="53"/>
  <c r="BI23" i="53"/>
  <c r="BH23" i="53"/>
  <c r="BG23" i="53"/>
  <c r="BF23" i="53"/>
  <c r="BD23" i="53"/>
  <c r="BC23" i="53"/>
  <c r="BB23" i="53"/>
  <c r="BA23" i="53"/>
  <c r="AZ23" i="53"/>
  <c r="AX23" i="53"/>
  <c r="AW23" i="53"/>
  <c r="AV23" i="53"/>
  <c r="AU23" i="53"/>
  <c r="AT23" i="53"/>
  <c r="AR23" i="53"/>
  <c r="AQ23" i="53"/>
  <c r="AP23" i="53"/>
  <c r="AO23" i="53"/>
  <c r="AN23" i="53"/>
  <c r="BJ21" i="53"/>
  <c r="BI21" i="53"/>
  <c r="BH21" i="53"/>
  <c r="BG21" i="53"/>
  <c r="BF21" i="53"/>
  <c r="BD21" i="53"/>
  <c r="BC21" i="53"/>
  <c r="BB21" i="53"/>
  <c r="BA21" i="53"/>
  <c r="AZ21" i="53"/>
  <c r="AX21" i="53"/>
  <c r="AW21" i="53"/>
  <c r="AV21" i="53"/>
  <c r="AU21" i="53"/>
  <c r="AT21" i="53"/>
  <c r="AR21" i="53"/>
  <c r="AQ21" i="53"/>
  <c r="AP21" i="53"/>
  <c r="AO21" i="53"/>
  <c r="AN21" i="53"/>
  <c r="BJ20" i="53"/>
  <c r="BI20" i="53"/>
  <c r="BH20" i="53"/>
  <c r="BG20" i="53"/>
  <c r="BF20" i="53"/>
  <c r="BD20" i="53"/>
  <c r="BC20" i="53"/>
  <c r="BB20" i="53"/>
  <c r="BA20" i="53"/>
  <c r="AZ20" i="53"/>
  <c r="AX20" i="53"/>
  <c r="AW20" i="53"/>
  <c r="AV20" i="53"/>
  <c r="AU20" i="53"/>
  <c r="AT20" i="53"/>
  <c r="AR20" i="53"/>
  <c r="AQ20" i="53"/>
  <c r="AP20" i="53"/>
  <c r="AO20" i="53"/>
  <c r="AN20" i="53"/>
  <c r="BJ19" i="53"/>
  <c r="BI19" i="53"/>
  <c r="BH19" i="53"/>
  <c r="BG19" i="53"/>
  <c r="BF19" i="53"/>
  <c r="BD19" i="53"/>
  <c r="BC19" i="53"/>
  <c r="BB19" i="53"/>
  <c r="BA19" i="53"/>
  <c r="AZ19" i="53"/>
  <c r="AX19" i="53"/>
  <c r="AW19" i="53"/>
  <c r="AV19" i="53"/>
  <c r="AU19" i="53"/>
  <c r="AT19" i="53"/>
  <c r="AR19" i="53"/>
  <c r="AQ19" i="53"/>
  <c r="AP19" i="53"/>
  <c r="AO19" i="53"/>
  <c r="AN19" i="53"/>
  <c r="BJ18" i="53"/>
  <c r="BI18" i="53"/>
  <c r="BH18" i="53"/>
  <c r="BG18" i="53"/>
  <c r="BF18" i="53"/>
  <c r="BD18" i="53"/>
  <c r="BC18" i="53"/>
  <c r="BB18" i="53"/>
  <c r="BA18" i="53"/>
  <c r="AZ18" i="53"/>
  <c r="AX18" i="53"/>
  <c r="AW18" i="53"/>
  <c r="AV18" i="53"/>
  <c r="AU18" i="53"/>
  <c r="AT18" i="53"/>
  <c r="AR18" i="53"/>
  <c r="AQ18" i="53"/>
  <c r="AP18" i="53"/>
  <c r="AO18" i="53"/>
  <c r="AN18" i="53"/>
  <c r="BJ17" i="53"/>
  <c r="BI17" i="53"/>
  <c r="BH17" i="53"/>
  <c r="BG17" i="53"/>
  <c r="BF17" i="53"/>
  <c r="BD17" i="53"/>
  <c r="BC17" i="53"/>
  <c r="BB17" i="53"/>
  <c r="BA17" i="53"/>
  <c r="AZ17" i="53"/>
  <c r="AX17" i="53"/>
  <c r="AW17" i="53"/>
  <c r="AV17" i="53"/>
  <c r="AU17" i="53"/>
  <c r="AT17" i="53"/>
  <c r="AR17" i="53"/>
  <c r="AQ17" i="53"/>
  <c r="AP17" i="53"/>
  <c r="AO17" i="53"/>
  <c r="AN17" i="53"/>
  <c r="BJ16" i="53"/>
  <c r="BI16" i="53"/>
  <c r="BH16" i="53"/>
  <c r="BG16" i="53"/>
  <c r="BF16" i="53"/>
  <c r="BD16" i="53"/>
  <c r="BC16" i="53"/>
  <c r="BB16" i="53"/>
  <c r="BA16" i="53"/>
  <c r="AZ16" i="53"/>
  <c r="AX16" i="53"/>
  <c r="AW16" i="53"/>
  <c r="AV16" i="53"/>
  <c r="AU16" i="53"/>
  <c r="AT16" i="53"/>
  <c r="AR16" i="53"/>
  <c r="AQ16" i="53"/>
  <c r="AP16" i="53"/>
  <c r="AO16" i="53"/>
  <c r="AN16" i="53"/>
  <c r="BJ14" i="53"/>
  <c r="BI14" i="53"/>
  <c r="BH14" i="53"/>
  <c r="BG14" i="53"/>
  <c r="BF14" i="53"/>
  <c r="BD14" i="53"/>
  <c r="BC14" i="53"/>
  <c r="BB14" i="53"/>
  <c r="BA14" i="53"/>
  <c r="AZ14" i="53"/>
  <c r="AX14" i="53"/>
  <c r="AW14" i="53"/>
  <c r="AV14" i="53"/>
  <c r="AU14" i="53"/>
  <c r="AT14" i="53"/>
  <c r="AR14" i="53"/>
  <c r="AQ14" i="53"/>
  <c r="AP14" i="53"/>
  <c r="AO14" i="53"/>
  <c r="AN14" i="53"/>
  <c r="BJ13" i="53"/>
  <c r="BI13" i="53"/>
  <c r="BH13" i="53"/>
  <c r="BG13" i="53"/>
  <c r="BF13" i="53"/>
  <c r="BD13" i="53"/>
  <c r="BC13" i="53"/>
  <c r="BB13" i="53"/>
  <c r="BA13" i="53"/>
  <c r="AZ13" i="53"/>
  <c r="AX13" i="53"/>
  <c r="AW13" i="53"/>
  <c r="AV13" i="53"/>
  <c r="AU13" i="53"/>
  <c r="AT13" i="53"/>
  <c r="AR13" i="53"/>
  <c r="AQ13" i="53"/>
  <c r="AP13" i="53"/>
  <c r="AO13" i="53"/>
  <c r="AN13" i="53"/>
  <c r="BJ12" i="53"/>
  <c r="BI12" i="53"/>
  <c r="BH12" i="53"/>
  <c r="BG12" i="53"/>
  <c r="BF12" i="53"/>
  <c r="BD12" i="53"/>
  <c r="BC12" i="53"/>
  <c r="BB12" i="53"/>
  <c r="BA12" i="53"/>
  <c r="AZ12" i="53"/>
  <c r="AX12" i="53"/>
  <c r="AW12" i="53"/>
  <c r="AV12" i="53"/>
  <c r="AU12" i="53"/>
  <c r="AT12" i="53"/>
  <c r="AR12" i="53"/>
  <c r="AQ12" i="53"/>
  <c r="AP12" i="53"/>
  <c r="AO12" i="53"/>
  <c r="AN12" i="53"/>
  <c r="BJ10" i="53"/>
  <c r="BI10" i="53"/>
  <c r="BH10" i="53"/>
  <c r="BG10" i="53"/>
  <c r="BF10" i="53"/>
  <c r="BD10" i="53"/>
  <c r="BC10" i="53"/>
  <c r="BB10" i="53"/>
  <c r="BA10" i="53"/>
  <c r="AZ10" i="53"/>
  <c r="AX10" i="53"/>
  <c r="AW10" i="53"/>
  <c r="AV10" i="53"/>
  <c r="AU10" i="53"/>
  <c r="AT10" i="53"/>
  <c r="AR10" i="53"/>
  <c r="AQ10" i="53"/>
  <c r="AP10" i="53"/>
  <c r="AO10" i="53"/>
  <c r="AN10" i="53"/>
  <c r="AH43" i="52"/>
  <c r="AI43" i="52"/>
  <c r="AJ43" i="52"/>
  <c r="BH43" i="52" s="1"/>
  <c r="AK43" i="52"/>
  <c r="BI43" i="52" s="1"/>
  <c r="AL43" i="52"/>
  <c r="AH44" i="52"/>
  <c r="AI44" i="52"/>
  <c r="AJ44" i="52"/>
  <c r="AK44" i="52"/>
  <c r="AL44" i="52"/>
  <c r="AH45" i="52"/>
  <c r="AI45" i="52"/>
  <c r="BG45" i="52" s="1"/>
  <c r="AJ45" i="52"/>
  <c r="BH45" i="52" s="1"/>
  <c r="AK45" i="52"/>
  <c r="AL45" i="52"/>
  <c r="AH46" i="52"/>
  <c r="BF46" i="52" s="1"/>
  <c r="AI46" i="52"/>
  <c r="AJ46" i="52"/>
  <c r="AK46" i="52"/>
  <c r="AL46" i="52"/>
  <c r="AH47" i="52"/>
  <c r="AI47" i="52"/>
  <c r="AJ47" i="52"/>
  <c r="BH47" i="52" s="1"/>
  <c r="AK47" i="52"/>
  <c r="AL47" i="52"/>
  <c r="AH48" i="52"/>
  <c r="BF48" i="52" s="1"/>
  <c r="AI48" i="52"/>
  <c r="BG48" i="52" s="1"/>
  <c r="AJ48" i="52"/>
  <c r="BH48" i="52" s="1"/>
  <c r="AK48" i="52"/>
  <c r="AL48" i="52"/>
  <c r="AI42" i="52"/>
  <c r="AJ42" i="52"/>
  <c r="BH42" i="52" s="1"/>
  <c r="AK42" i="52"/>
  <c r="AL42" i="52"/>
  <c r="AH42" i="52"/>
  <c r="P43" i="52"/>
  <c r="Q43" i="52"/>
  <c r="R43" i="52"/>
  <c r="S43" i="52"/>
  <c r="T43" i="52"/>
  <c r="P44" i="52"/>
  <c r="Q44" i="52"/>
  <c r="R44" i="52"/>
  <c r="AV44" i="52" s="1"/>
  <c r="S44" i="52"/>
  <c r="T44" i="52"/>
  <c r="AX44" i="52" s="1"/>
  <c r="P45" i="52"/>
  <c r="AT45" i="52" s="1"/>
  <c r="Q45" i="52"/>
  <c r="R45" i="52"/>
  <c r="S45" i="52"/>
  <c r="AW45" i="52" s="1"/>
  <c r="T45" i="52"/>
  <c r="P46" i="52"/>
  <c r="Q46" i="52"/>
  <c r="R46" i="52"/>
  <c r="S46" i="52"/>
  <c r="T46" i="52"/>
  <c r="AX46" i="52" s="1"/>
  <c r="P47" i="52"/>
  <c r="Q47" i="52"/>
  <c r="AU47" i="52" s="1"/>
  <c r="R47" i="52"/>
  <c r="AV47" i="52" s="1"/>
  <c r="S47" i="52"/>
  <c r="T47" i="52"/>
  <c r="AX47" i="52" s="1"/>
  <c r="P48" i="52"/>
  <c r="AT48" i="52" s="1"/>
  <c r="Q48" i="52"/>
  <c r="R48" i="52"/>
  <c r="S48" i="52"/>
  <c r="AW48" i="52" s="1"/>
  <c r="T48" i="52"/>
  <c r="Q42" i="52"/>
  <c r="R42" i="52"/>
  <c r="S42" i="52"/>
  <c r="T42" i="52"/>
  <c r="AX42" i="52" s="1"/>
  <c r="P42" i="52"/>
  <c r="BJ72" i="52"/>
  <c r="BI72" i="52"/>
  <c r="BH72" i="52"/>
  <c r="BD72" i="52"/>
  <c r="BC72" i="52"/>
  <c r="BB72" i="52"/>
  <c r="AX72" i="52"/>
  <c r="AW72" i="52"/>
  <c r="AV72" i="52"/>
  <c r="AR72" i="52"/>
  <c r="AQ72" i="52"/>
  <c r="AP72" i="52"/>
  <c r="BJ71" i="52"/>
  <c r="BI71" i="52"/>
  <c r="BH71" i="52"/>
  <c r="BD71" i="52"/>
  <c r="BC71" i="52"/>
  <c r="BB71" i="52"/>
  <c r="AX71" i="52"/>
  <c r="AW71" i="52"/>
  <c r="AV71" i="52"/>
  <c r="AR71" i="52"/>
  <c r="AQ71" i="52"/>
  <c r="AP71" i="52"/>
  <c r="BJ70" i="52"/>
  <c r="BI70" i="52"/>
  <c r="BH70" i="52"/>
  <c r="BD70" i="52"/>
  <c r="BC70" i="52"/>
  <c r="BB70" i="52"/>
  <c r="AX70" i="52"/>
  <c r="AW70" i="52"/>
  <c r="AV70" i="52"/>
  <c r="AR70" i="52"/>
  <c r="AQ70" i="52"/>
  <c r="AP70" i="52"/>
  <c r="BJ69" i="52"/>
  <c r="BI69" i="52"/>
  <c r="BH69" i="52"/>
  <c r="BD69" i="52"/>
  <c r="BC69" i="52"/>
  <c r="BB69" i="52"/>
  <c r="AX69" i="52"/>
  <c r="AW69" i="52"/>
  <c r="AV69" i="52"/>
  <c r="AR69" i="52"/>
  <c r="AQ69" i="52"/>
  <c r="AP69" i="52"/>
  <c r="BJ68" i="52"/>
  <c r="BI68" i="52"/>
  <c r="BH68" i="52"/>
  <c r="BD68" i="52"/>
  <c r="BC68" i="52"/>
  <c r="BB68" i="52"/>
  <c r="AX68" i="52"/>
  <c r="AW68" i="52"/>
  <c r="AV68" i="52"/>
  <c r="AR68" i="52"/>
  <c r="AQ68" i="52"/>
  <c r="AP68" i="52"/>
  <c r="BJ67" i="52"/>
  <c r="BI67" i="52"/>
  <c r="BH67" i="52"/>
  <c r="BD67" i="52"/>
  <c r="BC67" i="52"/>
  <c r="BB67" i="52"/>
  <c r="AX67" i="52"/>
  <c r="AW67" i="52"/>
  <c r="AV67" i="52"/>
  <c r="AR67" i="52"/>
  <c r="AQ67" i="52"/>
  <c r="AP67" i="52"/>
  <c r="BJ66" i="52"/>
  <c r="BI66" i="52"/>
  <c r="BH66" i="52"/>
  <c r="BD66" i="52"/>
  <c r="BC66" i="52"/>
  <c r="BB66" i="52"/>
  <c r="AX66" i="52"/>
  <c r="AW66" i="52"/>
  <c r="AV66" i="52"/>
  <c r="AR66" i="52"/>
  <c r="AQ66" i="52"/>
  <c r="AP66" i="52"/>
  <c r="BJ65" i="52"/>
  <c r="BI65" i="52"/>
  <c r="BH65" i="52"/>
  <c r="BD65" i="52"/>
  <c r="BC65" i="52"/>
  <c r="BB65" i="52"/>
  <c r="AX65" i="52"/>
  <c r="AW65" i="52"/>
  <c r="AV65" i="52"/>
  <c r="AR65" i="52"/>
  <c r="AQ65" i="52"/>
  <c r="AP65" i="52"/>
  <c r="BJ64" i="52"/>
  <c r="BI64" i="52"/>
  <c r="BH64" i="52"/>
  <c r="BD64" i="52"/>
  <c r="BC64" i="52"/>
  <c r="BB64" i="52"/>
  <c r="AX64" i="52"/>
  <c r="AW64" i="52"/>
  <c r="AV64" i="52"/>
  <c r="AR64" i="52"/>
  <c r="AQ64" i="52"/>
  <c r="AP64" i="52"/>
  <c r="BJ63" i="52"/>
  <c r="BI63" i="52"/>
  <c r="BH63" i="52"/>
  <c r="BD63" i="52"/>
  <c r="BC63" i="52"/>
  <c r="BB63" i="52"/>
  <c r="AX63" i="52"/>
  <c r="AW63" i="52"/>
  <c r="AV63" i="52"/>
  <c r="AR63" i="52"/>
  <c r="AQ63" i="52"/>
  <c r="AP63" i="52"/>
  <c r="BJ62" i="52"/>
  <c r="BI62" i="52"/>
  <c r="BH62" i="52"/>
  <c r="BD62" i="52"/>
  <c r="BC62" i="52"/>
  <c r="BB62" i="52"/>
  <c r="AX62" i="52"/>
  <c r="AW62" i="52"/>
  <c r="AV62" i="52"/>
  <c r="AR62" i="52"/>
  <c r="AQ62" i="52"/>
  <c r="AP62" i="52"/>
  <c r="BJ61" i="52"/>
  <c r="BI61" i="52"/>
  <c r="BH61" i="52"/>
  <c r="BD61" i="52"/>
  <c r="BC61" i="52"/>
  <c r="BB61" i="52"/>
  <c r="AX61" i="52"/>
  <c r="AW61" i="52"/>
  <c r="AV61" i="52"/>
  <c r="AR61" i="52"/>
  <c r="AQ61" i="52"/>
  <c r="AP61" i="52"/>
  <c r="BJ60" i="52"/>
  <c r="BI60" i="52"/>
  <c r="BH60" i="52"/>
  <c r="BD60" i="52"/>
  <c r="BC60" i="52"/>
  <c r="BB60" i="52"/>
  <c r="AX60" i="52"/>
  <c r="AW60" i="52"/>
  <c r="AV60" i="52"/>
  <c r="BJ59" i="52"/>
  <c r="BI59" i="52"/>
  <c r="BH59" i="52"/>
  <c r="BD59" i="52"/>
  <c r="BC59" i="52"/>
  <c r="BB59" i="52"/>
  <c r="AX59" i="52"/>
  <c r="AW59" i="52"/>
  <c r="AV59" i="52"/>
  <c r="AR59" i="52"/>
  <c r="AQ59" i="52"/>
  <c r="AP59" i="52"/>
  <c r="BJ58" i="52"/>
  <c r="BI58" i="52"/>
  <c r="BH58" i="52"/>
  <c r="BD58" i="52"/>
  <c r="BC58" i="52"/>
  <c r="BB58" i="52"/>
  <c r="AX58" i="52"/>
  <c r="AW58" i="52"/>
  <c r="AV58" i="52"/>
  <c r="AR58" i="52"/>
  <c r="AQ58" i="52"/>
  <c r="AP58" i="52"/>
  <c r="BJ57" i="52"/>
  <c r="BI57" i="52"/>
  <c r="BH57" i="52"/>
  <c r="BD57" i="52"/>
  <c r="BC57" i="52"/>
  <c r="BB57" i="52"/>
  <c r="AX57" i="52"/>
  <c r="AW57" i="52"/>
  <c r="AV57" i="52"/>
  <c r="AR57" i="52"/>
  <c r="AQ57" i="52"/>
  <c r="AP57" i="52"/>
  <c r="BJ56" i="52"/>
  <c r="BI56" i="52"/>
  <c r="BH56" i="52"/>
  <c r="BD56" i="52"/>
  <c r="BC56" i="52"/>
  <c r="BB56" i="52"/>
  <c r="AX56" i="52"/>
  <c r="AW56" i="52"/>
  <c r="AV56" i="52"/>
  <c r="AR56" i="52"/>
  <c r="AQ56" i="52"/>
  <c r="AP56" i="52"/>
  <c r="BJ55" i="52"/>
  <c r="BI55" i="52"/>
  <c r="BH55" i="52"/>
  <c r="BD55" i="52"/>
  <c r="BC55" i="52"/>
  <c r="BB55" i="52"/>
  <c r="AX55" i="52"/>
  <c r="AW55" i="52"/>
  <c r="AV55" i="52"/>
  <c r="AR55" i="52"/>
  <c r="AQ55" i="52"/>
  <c r="AP55" i="52"/>
  <c r="BJ53" i="52"/>
  <c r="BI53" i="52"/>
  <c r="BH53" i="52"/>
  <c r="BG53" i="52"/>
  <c r="BF53" i="52"/>
  <c r="BD53" i="52"/>
  <c r="BC53" i="52"/>
  <c r="BB53" i="52"/>
  <c r="BA53" i="52"/>
  <c r="AZ53" i="52"/>
  <c r="AX53" i="52"/>
  <c r="AW53" i="52"/>
  <c r="AV53" i="52"/>
  <c r="AU53" i="52"/>
  <c r="AT53" i="52"/>
  <c r="AR53" i="52"/>
  <c r="AQ53" i="52"/>
  <c r="AP53" i="52"/>
  <c r="AO53" i="52"/>
  <c r="AN53" i="52"/>
  <c r="BJ52" i="52"/>
  <c r="BI52" i="52"/>
  <c r="BH52" i="52"/>
  <c r="BG52" i="52"/>
  <c r="BF52" i="52"/>
  <c r="BD52" i="52"/>
  <c r="BC52" i="52"/>
  <c r="BB52" i="52"/>
  <c r="BA52" i="52"/>
  <c r="AZ52" i="52"/>
  <c r="AX52" i="52"/>
  <c r="AW52" i="52"/>
  <c r="AV52" i="52"/>
  <c r="AU52" i="52"/>
  <c r="AT52" i="52"/>
  <c r="AR52" i="52"/>
  <c r="AQ52" i="52"/>
  <c r="AP52" i="52"/>
  <c r="AO52" i="52"/>
  <c r="AN52" i="52"/>
  <c r="BJ51" i="52"/>
  <c r="BI51" i="52"/>
  <c r="BH51" i="52"/>
  <c r="BG51" i="52"/>
  <c r="BF51" i="52"/>
  <c r="BD51" i="52"/>
  <c r="BC51" i="52"/>
  <c r="BB51" i="52"/>
  <c r="BA51" i="52"/>
  <c r="AZ51" i="52"/>
  <c r="AX51" i="52"/>
  <c r="AW51" i="52"/>
  <c r="AV51" i="52"/>
  <c r="AU51" i="52"/>
  <c r="AT51" i="52"/>
  <c r="AR51" i="52"/>
  <c r="AQ51" i="52"/>
  <c r="AP51" i="52"/>
  <c r="AO51" i="52"/>
  <c r="AN51" i="52"/>
  <c r="BJ50" i="52"/>
  <c r="BI50" i="52"/>
  <c r="BH50" i="52"/>
  <c r="BG50" i="52"/>
  <c r="BF50" i="52"/>
  <c r="BD50" i="52"/>
  <c r="BC50" i="52"/>
  <c r="BB50" i="52"/>
  <c r="BA50" i="52"/>
  <c r="AZ50" i="52"/>
  <c r="AX50" i="52"/>
  <c r="AW50" i="52"/>
  <c r="AV50" i="52"/>
  <c r="AU50" i="52"/>
  <c r="AT50" i="52"/>
  <c r="AR50" i="52"/>
  <c r="AQ50" i="52"/>
  <c r="AP50" i="52"/>
  <c r="AO50" i="52"/>
  <c r="AN50" i="52"/>
  <c r="BI48" i="52"/>
  <c r="BD48" i="52"/>
  <c r="BC48" i="52"/>
  <c r="BB48" i="52"/>
  <c r="BA48" i="52"/>
  <c r="AZ48" i="52"/>
  <c r="AX48" i="52"/>
  <c r="AR48" i="52"/>
  <c r="AQ48" i="52"/>
  <c r="AP48" i="52"/>
  <c r="AO48" i="52"/>
  <c r="AN48" i="52"/>
  <c r="BJ48" i="52"/>
  <c r="AV48" i="52"/>
  <c r="AU48" i="52"/>
  <c r="BF47" i="52"/>
  <c r="BD47" i="52"/>
  <c r="BC47" i="52"/>
  <c r="BB47" i="52"/>
  <c r="BA47" i="52"/>
  <c r="AZ47" i="52"/>
  <c r="AW47" i="52"/>
  <c r="AR47" i="52"/>
  <c r="AQ47" i="52"/>
  <c r="AP47" i="52"/>
  <c r="AO47" i="52"/>
  <c r="AN47" i="52"/>
  <c r="BJ47" i="52"/>
  <c r="BI47" i="52"/>
  <c r="BG47" i="52"/>
  <c r="AT47" i="52"/>
  <c r="BI46" i="52"/>
  <c r="BH46" i="52"/>
  <c r="BG46" i="52"/>
  <c r="BD46" i="52"/>
  <c r="BC46" i="52"/>
  <c r="BB46" i="52"/>
  <c r="BA46" i="52"/>
  <c r="AZ46" i="52"/>
  <c r="AR46" i="52"/>
  <c r="AQ46" i="52"/>
  <c r="AP46" i="52"/>
  <c r="AO46" i="52"/>
  <c r="AN46" i="52"/>
  <c r="BJ46" i="52"/>
  <c r="AW46" i="52"/>
  <c r="AV46" i="52"/>
  <c r="AU46" i="52"/>
  <c r="AT46" i="52"/>
  <c r="BF45" i="52"/>
  <c r="BD45" i="52"/>
  <c r="BC45" i="52"/>
  <c r="BB45" i="52"/>
  <c r="BA45" i="52"/>
  <c r="AZ45" i="52"/>
  <c r="AV45" i="52"/>
  <c r="AR45" i="52"/>
  <c r="AQ45" i="52"/>
  <c r="AP45" i="52"/>
  <c r="AO45" i="52"/>
  <c r="AN45" i="52"/>
  <c r="BJ45" i="52"/>
  <c r="BI45" i="52"/>
  <c r="AX45" i="52"/>
  <c r="AU45" i="52"/>
  <c r="BI44" i="52"/>
  <c r="BH44" i="52"/>
  <c r="BG44" i="52"/>
  <c r="BF44" i="52"/>
  <c r="BD44" i="52"/>
  <c r="BC44" i="52"/>
  <c r="BB44" i="52"/>
  <c r="BA44" i="52"/>
  <c r="AZ44" i="52"/>
  <c r="AR44" i="52"/>
  <c r="AQ44" i="52"/>
  <c r="AP44" i="52"/>
  <c r="AO44" i="52"/>
  <c r="AN44" i="52"/>
  <c r="BJ44" i="52"/>
  <c r="AW44" i="52"/>
  <c r="AU44" i="52"/>
  <c r="AT44" i="52"/>
  <c r="BF43" i="52"/>
  <c r="BD43" i="52"/>
  <c r="BC43" i="52"/>
  <c r="BB43" i="52"/>
  <c r="BA43" i="52"/>
  <c r="AZ43" i="52"/>
  <c r="AW43" i="52"/>
  <c r="AV43" i="52"/>
  <c r="AR43" i="52"/>
  <c r="AQ43" i="52"/>
  <c r="AP43" i="52"/>
  <c r="AO43" i="52"/>
  <c r="AN43" i="52"/>
  <c r="BJ43" i="52"/>
  <c r="BG43" i="52"/>
  <c r="AX43" i="52"/>
  <c r="AU43" i="52"/>
  <c r="AT43" i="52"/>
  <c r="BI42" i="52"/>
  <c r="BG42" i="52"/>
  <c r="BF42" i="52"/>
  <c r="BD42" i="52"/>
  <c r="BC42" i="52"/>
  <c r="BB42" i="52"/>
  <c r="BA42" i="52"/>
  <c r="AZ42" i="52"/>
  <c r="AR42" i="52"/>
  <c r="AQ42" i="52"/>
  <c r="AP42" i="52"/>
  <c r="AO42" i="52"/>
  <c r="AN42" i="52"/>
  <c r="BJ42" i="52"/>
  <c r="AW42" i="52"/>
  <c r="AV42" i="52"/>
  <c r="AU42" i="52"/>
  <c r="AT42" i="52"/>
  <c r="BJ40" i="52"/>
  <c r="BI40" i="52"/>
  <c r="BH40" i="52"/>
  <c r="BG40" i="52"/>
  <c r="BF40" i="52"/>
  <c r="BD40" i="52"/>
  <c r="BC40" i="52"/>
  <c r="BB40" i="52"/>
  <c r="BA40" i="52"/>
  <c r="AZ40" i="52"/>
  <c r="AX40" i="52"/>
  <c r="AW40" i="52"/>
  <c r="AV40" i="52"/>
  <c r="AU40" i="52"/>
  <c r="AT40" i="52"/>
  <c r="AR40" i="52"/>
  <c r="AQ40" i="52"/>
  <c r="AP40" i="52"/>
  <c r="AO40" i="52"/>
  <c r="AN40" i="52"/>
  <c r="BJ39" i="52"/>
  <c r="BI39" i="52"/>
  <c r="BH39" i="52"/>
  <c r="BG39" i="52"/>
  <c r="BF39" i="52"/>
  <c r="BD39" i="52"/>
  <c r="BC39" i="52"/>
  <c r="BB39" i="52"/>
  <c r="BA39" i="52"/>
  <c r="AZ39" i="52"/>
  <c r="AX39" i="52"/>
  <c r="AW39" i="52"/>
  <c r="AV39" i="52"/>
  <c r="AU39" i="52"/>
  <c r="AT39" i="52"/>
  <c r="AR39" i="52"/>
  <c r="AQ39" i="52"/>
  <c r="AP39" i="52"/>
  <c r="AO39" i="52"/>
  <c r="AN39" i="52"/>
  <c r="BJ38" i="52"/>
  <c r="BI38" i="52"/>
  <c r="BH38" i="52"/>
  <c r="BG38" i="52"/>
  <c r="BF38" i="52"/>
  <c r="BD38" i="52"/>
  <c r="BC38" i="52"/>
  <c r="BB38" i="52"/>
  <c r="BA38" i="52"/>
  <c r="AZ38" i="52"/>
  <c r="AX38" i="52"/>
  <c r="AW38" i="52"/>
  <c r="AV38" i="52"/>
  <c r="AU38" i="52"/>
  <c r="AT38" i="52"/>
  <c r="AR38" i="52"/>
  <c r="AQ38" i="52"/>
  <c r="AP38" i="52"/>
  <c r="AO38" i="52"/>
  <c r="AN38" i="52"/>
  <c r="BJ37" i="52"/>
  <c r="BI37" i="52"/>
  <c r="BH37" i="52"/>
  <c r="BG37" i="52"/>
  <c r="BF37" i="52"/>
  <c r="BD37" i="52"/>
  <c r="BC37" i="52"/>
  <c r="BB37" i="52"/>
  <c r="BA37" i="52"/>
  <c r="AZ37" i="52"/>
  <c r="AX37" i="52"/>
  <c r="AW37" i="52"/>
  <c r="AV37" i="52"/>
  <c r="AU37" i="52"/>
  <c r="AT37" i="52"/>
  <c r="AR37" i="52"/>
  <c r="AQ37" i="52"/>
  <c r="AP37" i="52"/>
  <c r="AO37" i="52"/>
  <c r="AN37" i="52"/>
  <c r="BJ36" i="52"/>
  <c r="BI36" i="52"/>
  <c r="BH36" i="52"/>
  <c r="BG36" i="52"/>
  <c r="BF36" i="52"/>
  <c r="BD36" i="52"/>
  <c r="BC36" i="52"/>
  <c r="BB36" i="52"/>
  <c r="BA36" i="52"/>
  <c r="AZ36" i="52"/>
  <c r="AX36" i="52"/>
  <c r="AW36" i="52"/>
  <c r="AV36" i="52"/>
  <c r="AU36" i="52"/>
  <c r="AT36" i="52"/>
  <c r="AR36" i="52"/>
  <c r="AQ36" i="52"/>
  <c r="AP36" i="52"/>
  <c r="AO36" i="52"/>
  <c r="AN36" i="52"/>
  <c r="BJ35" i="52"/>
  <c r="BI35" i="52"/>
  <c r="BH35" i="52"/>
  <c r="BG35" i="52"/>
  <c r="BF35" i="52"/>
  <c r="BD35" i="52"/>
  <c r="BC35" i="52"/>
  <c r="BB35" i="52"/>
  <c r="BA35" i="52"/>
  <c r="AZ35" i="52"/>
  <c r="AX35" i="52"/>
  <c r="AW35" i="52"/>
  <c r="AV35" i="52"/>
  <c r="AU35" i="52"/>
  <c r="AT35" i="52"/>
  <c r="AR35" i="52"/>
  <c r="AQ35" i="52"/>
  <c r="AP35" i="52"/>
  <c r="AO35" i="52"/>
  <c r="AN35" i="52"/>
  <c r="BJ33" i="52"/>
  <c r="BI33" i="52"/>
  <c r="BH33" i="52"/>
  <c r="BG33" i="52"/>
  <c r="BF33" i="52"/>
  <c r="BD33" i="52"/>
  <c r="BC33" i="52"/>
  <c r="BB33" i="52"/>
  <c r="BA33" i="52"/>
  <c r="AZ33" i="52"/>
  <c r="AX33" i="52"/>
  <c r="AW33" i="52"/>
  <c r="AV33" i="52"/>
  <c r="AU33" i="52"/>
  <c r="AT33" i="52"/>
  <c r="AR33" i="52"/>
  <c r="AQ33" i="52"/>
  <c r="AP33" i="52"/>
  <c r="AO33" i="52"/>
  <c r="AN33" i="52"/>
  <c r="BJ32" i="52"/>
  <c r="BI32" i="52"/>
  <c r="BH32" i="52"/>
  <c r="BG32" i="52"/>
  <c r="BF32" i="52"/>
  <c r="BD32" i="52"/>
  <c r="BC32" i="52"/>
  <c r="BB32" i="52"/>
  <c r="BA32" i="52"/>
  <c r="AZ32" i="52"/>
  <c r="AX32" i="52"/>
  <c r="AW32" i="52"/>
  <c r="AV32" i="52"/>
  <c r="AU32" i="52"/>
  <c r="AT32" i="52"/>
  <c r="AR32" i="52"/>
  <c r="AQ32" i="52"/>
  <c r="AP32" i="52"/>
  <c r="AO32" i="52"/>
  <c r="AN32" i="52"/>
  <c r="BJ31" i="52"/>
  <c r="BI31" i="52"/>
  <c r="BH31" i="52"/>
  <c r="BG31" i="52"/>
  <c r="BF31" i="52"/>
  <c r="BD31" i="52"/>
  <c r="BC31" i="52"/>
  <c r="BB31" i="52"/>
  <c r="BA31" i="52"/>
  <c r="AZ31" i="52"/>
  <c r="AX31" i="52"/>
  <c r="AW31" i="52"/>
  <c r="AV31" i="52"/>
  <c r="AU31" i="52"/>
  <c r="AT31" i="52"/>
  <c r="AR31" i="52"/>
  <c r="AQ31" i="52"/>
  <c r="AP31" i="52"/>
  <c r="AO31" i="52"/>
  <c r="AN31" i="52"/>
  <c r="BJ30" i="52"/>
  <c r="BI30" i="52"/>
  <c r="BH30" i="52"/>
  <c r="BG30" i="52"/>
  <c r="BF30" i="52"/>
  <c r="BD30" i="52"/>
  <c r="BC30" i="52"/>
  <c r="BB30" i="52"/>
  <c r="BA30" i="52"/>
  <c r="AZ30" i="52"/>
  <c r="AX30" i="52"/>
  <c r="AW30" i="52"/>
  <c r="AV30" i="52"/>
  <c r="AU30" i="52"/>
  <c r="AT30" i="52"/>
  <c r="AR30" i="52"/>
  <c r="AQ30" i="52"/>
  <c r="AP30" i="52"/>
  <c r="AO30" i="52"/>
  <c r="AN30" i="52"/>
  <c r="BJ28" i="52"/>
  <c r="BI28" i="52"/>
  <c r="BH28" i="52"/>
  <c r="BG28" i="52"/>
  <c r="BF28" i="52"/>
  <c r="BD28" i="52"/>
  <c r="BC28" i="52"/>
  <c r="BB28" i="52"/>
  <c r="BA28" i="52"/>
  <c r="AZ28" i="52"/>
  <c r="AX28" i="52"/>
  <c r="AW28" i="52"/>
  <c r="AV28" i="52"/>
  <c r="AU28" i="52"/>
  <c r="AT28" i="52"/>
  <c r="AR28" i="52"/>
  <c r="AQ28" i="52"/>
  <c r="AP28" i="52"/>
  <c r="AO28" i="52"/>
  <c r="AN28" i="52"/>
  <c r="BJ27" i="52"/>
  <c r="BI27" i="52"/>
  <c r="BH27" i="52"/>
  <c r="BG27" i="52"/>
  <c r="BF27" i="52"/>
  <c r="BD27" i="52"/>
  <c r="BC27" i="52"/>
  <c r="BB27" i="52"/>
  <c r="BA27" i="52"/>
  <c r="AZ27" i="52"/>
  <c r="AX27" i="52"/>
  <c r="AW27" i="52"/>
  <c r="AV27" i="52"/>
  <c r="AU27" i="52"/>
  <c r="AT27" i="52"/>
  <c r="AR27" i="52"/>
  <c r="AQ27" i="52"/>
  <c r="AP27" i="52"/>
  <c r="AO27" i="52"/>
  <c r="AN27" i="52"/>
  <c r="BJ26" i="52"/>
  <c r="BI26" i="52"/>
  <c r="BH26" i="52"/>
  <c r="BG26" i="52"/>
  <c r="BF26" i="52"/>
  <c r="BD26" i="52"/>
  <c r="BC26" i="52"/>
  <c r="BB26" i="52"/>
  <c r="BA26" i="52"/>
  <c r="AZ26" i="52"/>
  <c r="AX26" i="52"/>
  <c r="AW26" i="52"/>
  <c r="AV26" i="52"/>
  <c r="AU26" i="52"/>
  <c r="AT26" i="52"/>
  <c r="AR26" i="52"/>
  <c r="AQ26" i="52"/>
  <c r="AP26" i="52"/>
  <c r="AO26" i="52"/>
  <c r="AN26" i="52"/>
  <c r="BJ25" i="52"/>
  <c r="BI25" i="52"/>
  <c r="BH25" i="52"/>
  <c r="BG25" i="52"/>
  <c r="BF25" i="52"/>
  <c r="BD25" i="52"/>
  <c r="BC25" i="52"/>
  <c r="BB25" i="52"/>
  <c r="BA25" i="52"/>
  <c r="AZ25" i="52"/>
  <c r="AX25" i="52"/>
  <c r="AW25" i="52"/>
  <c r="AV25" i="52"/>
  <c r="AU25" i="52"/>
  <c r="AT25" i="52"/>
  <c r="AR25" i="52"/>
  <c r="AQ25" i="52"/>
  <c r="AP25" i="52"/>
  <c r="AO25" i="52"/>
  <c r="AN25" i="52"/>
  <c r="BJ24" i="52"/>
  <c r="BI24" i="52"/>
  <c r="BH24" i="52"/>
  <c r="BG24" i="52"/>
  <c r="BF24" i="52"/>
  <c r="BD24" i="52"/>
  <c r="BC24" i="52"/>
  <c r="BB24" i="52"/>
  <c r="BA24" i="52"/>
  <c r="AZ24" i="52"/>
  <c r="AX24" i="52"/>
  <c r="AW24" i="52"/>
  <c r="AV24" i="52"/>
  <c r="AU24" i="52"/>
  <c r="AT24" i="52"/>
  <c r="AR24" i="52"/>
  <c r="AQ24" i="52"/>
  <c r="AP24" i="52"/>
  <c r="AO24" i="52"/>
  <c r="AN24" i="52"/>
  <c r="BJ23" i="52"/>
  <c r="BI23" i="52"/>
  <c r="BH23" i="52"/>
  <c r="BG23" i="52"/>
  <c r="BF23" i="52"/>
  <c r="BD23" i="52"/>
  <c r="BC23" i="52"/>
  <c r="BB23" i="52"/>
  <c r="BA23" i="52"/>
  <c r="AZ23" i="52"/>
  <c r="AX23" i="52"/>
  <c r="AW23" i="52"/>
  <c r="AV23" i="52"/>
  <c r="AU23" i="52"/>
  <c r="AT23" i="52"/>
  <c r="AR23" i="52"/>
  <c r="AQ23" i="52"/>
  <c r="AP23" i="52"/>
  <c r="AO23" i="52"/>
  <c r="AN23" i="52"/>
  <c r="BJ21" i="52"/>
  <c r="BI21" i="52"/>
  <c r="BH21" i="52"/>
  <c r="BG21" i="52"/>
  <c r="BF21" i="52"/>
  <c r="BD21" i="52"/>
  <c r="BC21" i="52"/>
  <c r="BB21" i="52"/>
  <c r="BA21" i="52"/>
  <c r="AZ21" i="52"/>
  <c r="AX21" i="52"/>
  <c r="AW21" i="52"/>
  <c r="AV21" i="52"/>
  <c r="AU21" i="52"/>
  <c r="AT21" i="52"/>
  <c r="AR21" i="52"/>
  <c r="AQ21" i="52"/>
  <c r="AP21" i="52"/>
  <c r="AO21" i="52"/>
  <c r="AN21" i="52"/>
  <c r="BJ20" i="52"/>
  <c r="BI20" i="52"/>
  <c r="BH20" i="52"/>
  <c r="BG20" i="52"/>
  <c r="BF20" i="52"/>
  <c r="BD20" i="52"/>
  <c r="BC20" i="52"/>
  <c r="BB20" i="52"/>
  <c r="BA20" i="52"/>
  <c r="AZ20" i="52"/>
  <c r="AX20" i="52"/>
  <c r="AW20" i="52"/>
  <c r="AV20" i="52"/>
  <c r="AU20" i="52"/>
  <c r="AT20" i="52"/>
  <c r="AR20" i="52"/>
  <c r="AQ20" i="52"/>
  <c r="AP20" i="52"/>
  <c r="AO20" i="52"/>
  <c r="AN20" i="52"/>
  <c r="BJ19" i="52"/>
  <c r="BI19" i="52"/>
  <c r="BH19" i="52"/>
  <c r="BG19" i="52"/>
  <c r="BF19" i="52"/>
  <c r="BD19" i="52"/>
  <c r="BC19" i="52"/>
  <c r="BB19" i="52"/>
  <c r="BA19" i="52"/>
  <c r="AZ19" i="52"/>
  <c r="AX19" i="52"/>
  <c r="AW19" i="52"/>
  <c r="AV19" i="52"/>
  <c r="AU19" i="52"/>
  <c r="AT19" i="52"/>
  <c r="AR19" i="52"/>
  <c r="AQ19" i="52"/>
  <c r="AP19" i="52"/>
  <c r="AO19" i="52"/>
  <c r="AN19" i="52"/>
  <c r="BJ18" i="52"/>
  <c r="BI18" i="52"/>
  <c r="BH18" i="52"/>
  <c r="BG18" i="52"/>
  <c r="BF18" i="52"/>
  <c r="BD18" i="52"/>
  <c r="BC18" i="52"/>
  <c r="BB18" i="52"/>
  <c r="BA18" i="52"/>
  <c r="AZ18" i="52"/>
  <c r="AX18" i="52"/>
  <c r="AW18" i="52"/>
  <c r="AV18" i="52"/>
  <c r="AU18" i="52"/>
  <c r="AT18" i="52"/>
  <c r="AR18" i="52"/>
  <c r="AQ18" i="52"/>
  <c r="AP18" i="52"/>
  <c r="AO18" i="52"/>
  <c r="AN18" i="52"/>
  <c r="BJ17" i="52"/>
  <c r="BI17" i="52"/>
  <c r="BH17" i="52"/>
  <c r="BG17" i="52"/>
  <c r="BF17" i="52"/>
  <c r="BD17" i="52"/>
  <c r="BC17" i="52"/>
  <c r="BB17" i="52"/>
  <c r="BA17" i="52"/>
  <c r="AZ17" i="52"/>
  <c r="AX17" i="52"/>
  <c r="AW17" i="52"/>
  <c r="AV17" i="52"/>
  <c r="AU17" i="52"/>
  <c r="AT17" i="52"/>
  <c r="AR17" i="52"/>
  <c r="AQ17" i="52"/>
  <c r="AP17" i="52"/>
  <c r="AO17" i="52"/>
  <c r="AN17" i="52"/>
  <c r="BJ16" i="52"/>
  <c r="BI16" i="52"/>
  <c r="BH16" i="52"/>
  <c r="BG16" i="52"/>
  <c r="BF16" i="52"/>
  <c r="BD16" i="52"/>
  <c r="BC16" i="52"/>
  <c r="BB16" i="52"/>
  <c r="BA16" i="52"/>
  <c r="AZ16" i="52"/>
  <c r="AX16" i="52"/>
  <c r="AW16" i="52"/>
  <c r="AV16" i="52"/>
  <c r="AU16" i="52"/>
  <c r="AT16" i="52"/>
  <c r="AR16" i="52"/>
  <c r="AQ16" i="52"/>
  <c r="AP16" i="52"/>
  <c r="AO16" i="52"/>
  <c r="AN16" i="52"/>
  <c r="BJ14" i="52"/>
  <c r="BI14" i="52"/>
  <c r="BH14" i="52"/>
  <c r="BG14" i="52"/>
  <c r="BF14" i="52"/>
  <c r="BD14" i="52"/>
  <c r="BC14" i="52"/>
  <c r="BB14" i="52"/>
  <c r="BA14" i="52"/>
  <c r="AZ14" i="52"/>
  <c r="AX14" i="52"/>
  <c r="AW14" i="52"/>
  <c r="AV14" i="52"/>
  <c r="AU14" i="52"/>
  <c r="AT14" i="52"/>
  <c r="AR14" i="52"/>
  <c r="AQ14" i="52"/>
  <c r="AP14" i="52"/>
  <c r="AO14" i="52"/>
  <c r="AN14" i="52"/>
  <c r="BJ13" i="52"/>
  <c r="BI13" i="52"/>
  <c r="BH13" i="52"/>
  <c r="BG13" i="52"/>
  <c r="BF13" i="52"/>
  <c r="BD13" i="52"/>
  <c r="BC13" i="52"/>
  <c r="BB13" i="52"/>
  <c r="BA13" i="52"/>
  <c r="AZ13" i="52"/>
  <c r="AX13" i="52"/>
  <c r="AW13" i="52"/>
  <c r="AV13" i="52"/>
  <c r="AU13" i="52"/>
  <c r="AT13" i="52"/>
  <c r="AR13" i="52"/>
  <c r="AQ13" i="52"/>
  <c r="AP13" i="52"/>
  <c r="AO13" i="52"/>
  <c r="AN13" i="52"/>
  <c r="BJ12" i="52"/>
  <c r="BI12" i="52"/>
  <c r="BH12" i="52"/>
  <c r="BG12" i="52"/>
  <c r="BF12" i="52"/>
  <c r="BD12" i="52"/>
  <c r="BC12" i="52"/>
  <c r="BB12" i="52"/>
  <c r="BA12" i="52"/>
  <c r="AZ12" i="52"/>
  <c r="AX12" i="52"/>
  <c r="AW12" i="52"/>
  <c r="AV12" i="52"/>
  <c r="AU12" i="52"/>
  <c r="AT12" i="52"/>
  <c r="AR12" i="52"/>
  <c r="AQ12" i="52"/>
  <c r="AP12" i="52"/>
  <c r="AO12" i="52"/>
  <c r="AN12" i="52"/>
  <c r="BJ10" i="52"/>
  <c r="BI10" i="52"/>
  <c r="BH10" i="52"/>
  <c r="BG10" i="52"/>
  <c r="BF10" i="52"/>
  <c r="BD10" i="52"/>
  <c r="BC10" i="52"/>
  <c r="BB10" i="52"/>
  <c r="BA10" i="52"/>
  <c r="AZ10" i="52"/>
  <c r="AX10" i="52"/>
  <c r="AW10" i="52"/>
  <c r="AV10" i="52"/>
  <c r="AU10" i="52"/>
  <c r="AT10" i="52"/>
  <c r="AR10" i="52"/>
  <c r="AQ10" i="52"/>
  <c r="AP10" i="52"/>
  <c r="AO10" i="52"/>
  <c r="AN10" i="52"/>
  <c r="BF47" i="51"/>
  <c r="BG47" i="51"/>
  <c r="BH47" i="51"/>
  <c r="BI47" i="51"/>
  <c r="BJ47" i="51"/>
  <c r="AT47" i="51"/>
  <c r="AU47" i="51"/>
  <c r="AV47" i="51"/>
  <c r="AW47" i="51"/>
  <c r="AX47" i="51"/>
  <c r="AH43" i="51"/>
  <c r="AI43" i="51"/>
  <c r="AJ43" i="51"/>
  <c r="AK43" i="51"/>
  <c r="AL43" i="51"/>
  <c r="AH44" i="51"/>
  <c r="AI44" i="51"/>
  <c r="AJ44" i="51"/>
  <c r="AK44" i="51"/>
  <c r="AL44" i="51"/>
  <c r="AH45" i="51"/>
  <c r="BF45" i="51" s="1"/>
  <c r="AI45" i="51"/>
  <c r="AJ45" i="51"/>
  <c r="AK45" i="51"/>
  <c r="BI45" i="51" s="1"/>
  <c r="AL45" i="51"/>
  <c r="AH46" i="51"/>
  <c r="BF46" i="51" s="1"/>
  <c r="AI46" i="51"/>
  <c r="AJ46" i="51"/>
  <c r="AK46" i="51"/>
  <c r="AL46" i="51"/>
  <c r="AH47" i="51"/>
  <c r="AI47" i="51"/>
  <c r="AJ47" i="51"/>
  <c r="AK47" i="51"/>
  <c r="AL47" i="51"/>
  <c r="AH48" i="51"/>
  <c r="BF48" i="51" s="1"/>
  <c r="AI48" i="51"/>
  <c r="AJ48" i="51"/>
  <c r="AK48" i="51"/>
  <c r="AL48" i="51"/>
  <c r="AI42" i="51"/>
  <c r="AJ42" i="51"/>
  <c r="AK42" i="51"/>
  <c r="AL42" i="51"/>
  <c r="AH42" i="51"/>
  <c r="BF42" i="51" s="1"/>
  <c r="P43" i="51"/>
  <c r="Q43" i="51"/>
  <c r="R43" i="51"/>
  <c r="S43" i="51"/>
  <c r="T43" i="51"/>
  <c r="P44" i="51"/>
  <c r="Q44" i="51"/>
  <c r="R44" i="51"/>
  <c r="S44" i="51"/>
  <c r="T44" i="51"/>
  <c r="P45" i="51"/>
  <c r="AT45" i="51" s="1"/>
  <c r="Q45" i="51"/>
  <c r="AU45" i="51" s="1"/>
  <c r="R45" i="51"/>
  <c r="S45" i="51"/>
  <c r="T45" i="51"/>
  <c r="P46" i="51"/>
  <c r="Q46" i="51"/>
  <c r="R46" i="51"/>
  <c r="S46" i="51"/>
  <c r="T46" i="51"/>
  <c r="P47" i="51"/>
  <c r="Q47" i="51"/>
  <c r="R47" i="51"/>
  <c r="S47" i="51"/>
  <c r="T47" i="51"/>
  <c r="P48" i="51"/>
  <c r="Q48" i="51"/>
  <c r="R48" i="51"/>
  <c r="S48" i="51"/>
  <c r="T48" i="51"/>
  <c r="Q42" i="51"/>
  <c r="R42" i="51"/>
  <c r="AV42" i="51" s="1"/>
  <c r="S42" i="51"/>
  <c r="T42" i="51"/>
  <c r="P42" i="51"/>
  <c r="BF47" i="50"/>
  <c r="BG47" i="50"/>
  <c r="BH47" i="50"/>
  <c r="BI47" i="50"/>
  <c r="BJ47" i="50"/>
  <c r="AT47" i="50"/>
  <c r="AU47" i="50"/>
  <c r="AV47" i="50"/>
  <c r="AW47" i="50"/>
  <c r="AX47" i="50"/>
  <c r="AT48" i="50"/>
  <c r="AU48" i="50"/>
  <c r="AV48" i="50"/>
  <c r="AW48" i="50"/>
  <c r="AX48" i="50"/>
  <c r="AH43" i="50"/>
  <c r="AI43" i="50"/>
  <c r="AJ43" i="50"/>
  <c r="AK43" i="50"/>
  <c r="AL43" i="50"/>
  <c r="AH44" i="50"/>
  <c r="AI44" i="50"/>
  <c r="AJ44" i="50"/>
  <c r="AK44" i="50"/>
  <c r="AL44" i="50"/>
  <c r="AH45" i="50"/>
  <c r="BF45" i="50" s="1"/>
  <c r="AI45" i="50"/>
  <c r="BG45" i="50" s="1"/>
  <c r="AJ45" i="50"/>
  <c r="AK45" i="50"/>
  <c r="AL45" i="50"/>
  <c r="AH46" i="50"/>
  <c r="AI46" i="50"/>
  <c r="AJ46" i="50"/>
  <c r="AK46" i="50"/>
  <c r="AL46" i="50"/>
  <c r="AH47" i="50"/>
  <c r="AI47" i="50"/>
  <c r="AJ47" i="50"/>
  <c r="AK47" i="50"/>
  <c r="AL47" i="50"/>
  <c r="AH48" i="50"/>
  <c r="AI48" i="50"/>
  <c r="AJ48" i="50"/>
  <c r="AK48" i="50"/>
  <c r="AL48" i="50"/>
  <c r="AI42" i="50"/>
  <c r="AJ42" i="50"/>
  <c r="BH42" i="50" s="1"/>
  <c r="AK42" i="50"/>
  <c r="BI42" i="50" s="1"/>
  <c r="AL42" i="50"/>
  <c r="BJ42" i="50" s="1"/>
  <c r="AH42" i="50"/>
  <c r="P43" i="50"/>
  <c r="Q43" i="50"/>
  <c r="R43" i="50"/>
  <c r="S43" i="50"/>
  <c r="T43" i="50"/>
  <c r="AX43" i="50" s="1"/>
  <c r="P44" i="50"/>
  <c r="Q44" i="50"/>
  <c r="R44" i="50"/>
  <c r="AV44" i="50" s="1"/>
  <c r="S44" i="50"/>
  <c r="AW44" i="50" s="1"/>
  <c r="T44" i="50"/>
  <c r="AX44" i="50" s="1"/>
  <c r="P45" i="50"/>
  <c r="AT45" i="50" s="1"/>
  <c r="Q45" i="50"/>
  <c r="R45" i="50"/>
  <c r="S45" i="50"/>
  <c r="T45" i="50"/>
  <c r="P46" i="50"/>
  <c r="Q46" i="50"/>
  <c r="AU46" i="50" s="1"/>
  <c r="R46" i="50"/>
  <c r="AV46" i="50" s="1"/>
  <c r="S46" i="50"/>
  <c r="T46" i="50"/>
  <c r="AX46" i="50" s="1"/>
  <c r="P47" i="50"/>
  <c r="Q47" i="50"/>
  <c r="R47" i="50"/>
  <c r="S47" i="50"/>
  <c r="T47" i="50"/>
  <c r="P48" i="50"/>
  <c r="Q48" i="50"/>
  <c r="R48" i="50"/>
  <c r="S48" i="50"/>
  <c r="T48" i="50"/>
  <c r="Q42" i="50"/>
  <c r="R42" i="50"/>
  <c r="S42" i="50"/>
  <c r="T42" i="50"/>
  <c r="P42" i="50"/>
  <c r="BF47" i="49"/>
  <c r="BG47" i="49"/>
  <c r="BH47" i="49"/>
  <c r="BI47" i="49"/>
  <c r="BJ47" i="49"/>
  <c r="AT47" i="49"/>
  <c r="AU47" i="49"/>
  <c r="AV47" i="49"/>
  <c r="AW47" i="49"/>
  <c r="AX47" i="49"/>
  <c r="AH43" i="49"/>
  <c r="AI43" i="49"/>
  <c r="AJ43" i="49"/>
  <c r="AK43" i="49"/>
  <c r="AL43" i="49"/>
  <c r="AH44" i="49"/>
  <c r="AI44" i="49"/>
  <c r="AJ44" i="49"/>
  <c r="AK44" i="49"/>
  <c r="AL44" i="49"/>
  <c r="BJ44" i="49" s="1"/>
  <c r="AH45" i="49"/>
  <c r="AI45" i="49"/>
  <c r="AJ45" i="49"/>
  <c r="AK45" i="49"/>
  <c r="AL45" i="49"/>
  <c r="AH46" i="49"/>
  <c r="AI46" i="49"/>
  <c r="AJ46" i="49"/>
  <c r="AK46" i="49"/>
  <c r="AL46" i="49"/>
  <c r="AH47" i="49"/>
  <c r="AI47" i="49"/>
  <c r="AJ47" i="49"/>
  <c r="AK47" i="49"/>
  <c r="AL47" i="49"/>
  <c r="AH48" i="49"/>
  <c r="AI48" i="49"/>
  <c r="AJ48" i="49"/>
  <c r="AK48" i="49"/>
  <c r="AL48" i="49"/>
  <c r="AI42" i="49"/>
  <c r="AJ42" i="49"/>
  <c r="AK42" i="49"/>
  <c r="BI42" i="49" s="1"/>
  <c r="AL42" i="49"/>
  <c r="AH42" i="49"/>
  <c r="P43" i="49"/>
  <c r="Q43" i="49"/>
  <c r="R43" i="49"/>
  <c r="S43" i="49"/>
  <c r="T43" i="49"/>
  <c r="P44" i="49"/>
  <c r="Q44" i="49"/>
  <c r="R44" i="49"/>
  <c r="S44" i="49"/>
  <c r="T44" i="49"/>
  <c r="AX44" i="49" s="1"/>
  <c r="P45" i="49"/>
  <c r="AT45" i="49" s="1"/>
  <c r="Q45" i="49"/>
  <c r="R45" i="49"/>
  <c r="S45" i="49"/>
  <c r="T45" i="49"/>
  <c r="P46" i="49"/>
  <c r="Q46" i="49"/>
  <c r="R46" i="49"/>
  <c r="S46" i="49"/>
  <c r="T46" i="49"/>
  <c r="P47" i="49"/>
  <c r="Q47" i="49"/>
  <c r="R47" i="49"/>
  <c r="S47" i="49"/>
  <c r="T47" i="49"/>
  <c r="P48" i="49"/>
  <c r="Q48" i="49"/>
  <c r="R48" i="49"/>
  <c r="S48" i="49"/>
  <c r="T48" i="49"/>
  <c r="Q42" i="49"/>
  <c r="R42" i="49"/>
  <c r="S42" i="49"/>
  <c r="T42" i="49"/>
  <c r="AX42" i="49" s="1"/>
  <c r="P42" i="49"/>
  <c r="BF47" i="48"/>
  <c r="BG47" i="48"/>
  <c r="BH47" i="48"/>
  <c r="BI47" i="48"/>
  <c r="BJ47" i="48"/>
  <c r="AT47" i="48"/>
  <c r="AU47" i="48"/>
  <c r="AV47" i="48"/>
  <c r="AW47" i="48"/>
  <c r="AX47" i="48"/>
  <c r="BF47" i="47"/>
  <c r="BG47" i="47"/>
  <c r="BH47" i="47"/>
  <c r="BI47" i="47"/>
  <c r="BJ47" i="47"/>
  <c r="BF47" i="2"/>
  <c r="BG47" i="2"/>
  <c r="BH47" i="2"/>
  <c r="BI47" i="2"/>
  <c r="BJ47" i="2"/>
  <c r="AT47" i="47"/>
  <c r="AU47" i="47"/>
  <c r="AV47" i="47"/>
  <c r="AW47" i="47"/>
  <c r="AX47" i="47"/>
  <c r="AT47" i="2"/>
  <c r="AU47" i="2"/>
  <c r="AV47" i="2"/>
  <c r="AW47" i="2"/>
  <c r="AX47" i="2"/>
  <c r="AH43" i="48"/>
  <c r="AI43" i="48"/>
  <c r="AJ43" i="48"/>
  <c r="AK43" i="48"/>
  <c r="AL43" i="48"/>
  <c r="AH44" i="48"/>
  <c r="AI44" i="48"/>
  <c r="AJ44" i="48"/>
  <c r="AK44" i="48"/>
  <c r="AL44" i="48"/>
  <c r="BJ44" i="48" s="1"/>
  <c r="AH45" i="48"/>
  <c r="BF45" i="48" s="1"/>
  <c r="AI45" i="48"/>
  <c r="AJ45" i="48"/>
  <c r="AK45" i="48"/>
  <c r="AL45" i="48"/>
  <c r="AH46" i="48"/>
  <c r="AI46" i="48"/>
  <c r="AJ46" i="48"/>
  <c r="AK46" i="48"/>
  <c r="AL46" i="48"/>
  <c r="AH47" i="48"/>
  <c r="AI47" i="48"/>
  <c r="AJ47" i="48"/>
  <c r="AK47" i="48"/>
  <c r="AL47" i="48"/>
  <c r="AH48" i="48"/>
  <c r="AI48" i="48"/>
  <c r="AJ48" i="48"/>
  <c r="AK48" i="48"/>
  <c r="AL48" i="48"/>
  <c r="AI42" i="48"/>
  <c r="AJ42" i="48"/>
  <c r="AK42" i="48"/>
  <c r="BI42" i="48" s="1"/>
  <c r="AL42" i="48"/>
  <c r="BJ42" i="48" s="1"/>
  <c r="AH42" i="48"/>
  <c r="P43" i="48"/>
  <c r="Q43" i="48"/>
  <c r="R43" i="48"/>
  <c r="S43" i="48"/>
  <c r="T43" i="48"/>
  <c r="P44" i="48"/>
  <c r="Q44" i="48"/>
  <c r="R44" i="48"/>
  <c r="S44" i="48"/>
  <c r="AW44" i="48" s="1"/>
  <c r="T44" i="48"/>
  <c r="AX44" i="48" s="1"/>
  <c r="P45" i="48"/>
  <c r="AT45" i="48" s="1"/>
  <c r="Q45" i="48"/>
  <c r="R45" i="48"/>
  <c r="S45" i="48"/>
  <c r="T45" i="48"/>
  <c r="P46" i="48"/>
  <c r="Q46" i="48"/>
  <c r="R46" i="48"/>
  <c r="S46" i="48"/>
  <c r="T46" i="48"/>
  <c r="P47" i="48"/>
  <c r="Q47" i="48"/>
  <c r="R47" i="48"/>
  <c r="S47" i="48"/>
  <c r="T47" i="48"/>
  <c r="P48" i="48"/>
  <c r="Q48" i="48"/>
  <c r="R48" i="48"/>
  <c r="S48" i="48"/>
  <c r="T48" i="48"/>
  <c r="Q42" i="48"/>
  <c r="R42" i="48"/>
  <c r="S42" i="48"/>
  <c r="T42" i="48"/>
  <c r="P42" i="48"/>
  <c r="AH43" i="47"/>
  <c r="AI43" i="47"/>
  <c r="AJ43" i="47"/>
  <c r="AK43" i="47"/>
  <c r="AL43" i="47"/>
  <c r="AH44" i="47"/>
  <c r="AI44" i="47"/>
  <c r="AJ44" i="47"/>
  <c r="AK44" i="47"/>
  <c r="AL44" i="47"/>
  <c r="BJ44" i="47" s="1"/>
  <c r="AH45" i="47"/>
  <c r="BF45" i="47" s="1"/>
  <c r="AI45" i="47"/>
  <c r="AJ45" i="47"/>
  <c r="AK45" i="47"/>
  <c r="AL45" i="47"/>
  <c r="AH46" i="47"/>
  <c r="AI46" i="47"/>
  <c r="AJ46" i="47"/>
  <c r="AK46" i="47"/>
  <c r="AL46" i="47"/>
  <c r="AH47" i="47"/>
  <c r="AI47" i="47"/>
  <c r="AJ47" i="47"/>
  <c r="AK47" i="47"/>
  <c r="AL47" i="47"/>
  <c r="AH48" i="47"/>
  <c r="AI48" i="47"/>
  <c r="AJ48" i="47"/>
  <c r="AK48" i="47"/>
  <c r="AL48" i="47"/>
  <c r="AI42" i="47"/>
  <c r="AJ42" i="47"/>
  <c r="AK42" i="47"/>
  <c r="AL42" i="47"/>
  <c r="AH42" i="47"/>
  <c r="P43" i="47"/>
  <c r="Q43" i="47"/>
  <c r="R43" i="47"/>
  <c r="S43" i="47"/>
  <c r="T43" i="47"/>
  <c r="P44" i="47"/>
  <c r="Q44" i="47"/>
  <c r="R44" i="47"/>
  <c r="S44" i="47"/>
  <c r="T44" i="47"/>
  <c r="AX44" i="47" s="1"/>
  <c r="P45" i="47"/>
  <c r="AT45" i="47" s="1"/>
  <c r="Q45" i="47"/>
  <c r="R45" i="47"/>
  <c r="S45" i="47"/>
  <c r="T45" i="47"/>
  <c r="P46" i="47"/>
  <c r="Q46" i="47"/>
  <c r="R46" i="47"/>
  <c r="S46" i="47"/>
  <c r="T46" i="47"/>
  <c r="P47" i="47"/>
  <c r="Q47" i="47"/>
  <c r="R47" i="47"/>
  <c r="S47" i="47"/>
  <c r="T47" i="47"/>
  <c r="P48" i="47"/>
  <c r="Q48" i="47"/>
  <c r="R48" i="47"/>
  <c r="S48" i="47"/>
  <c r="T48" i="47"/>
  <c r="Q42" i="47"/>
  <c r="R42" i="47"/>
  <c r="S42" i="47"/>
  <c r="T42" i="47"/>
  <c r="P42" i="47"/>
  <c r="AH43" i="2"/>
  <c r="AI43" i="2"/>
  <c r="AJ43" i="2"/>
  <c r="AK43" i="2"/>
  <c r="AL43" i="2"/>
  <c r="AH44" i="2"/>
  <c r="AI44" i="2"/>
  <c r="AJ44" i="2"/>
  <c r="AK44" i="2"/>
  <c r="AL44" i="2"/>
  <c r="AH45" i="2"/>
  <c r="BF45" i="2" s="1"/>
  <c r="AI45" i="2"/>
  <c r="BG45" i="2" s="1"/>
  <c r="AJ45" i="2"/>
  <c r="AK45" i="2"/>
  <c r="AL45" i="2"/>
  <c r="AH46" i="2"/>
  <c r="AI46" i="2"/>
  <c r="AJ46" i="2"/>
  <c r="AK46" i="2"/>
  <c r="AL46" i="2"/>
  <c r="AH47" i="2"/>
  <c r="AI47" i="2"/>
  <c r="AJ47" i="2"/>
  <c r="AK47" i="2"/>
  <c r="AL47" i="2"/>
  <c r="AH48" i="2"/>
  <c r="AI48" i="2"/>
  <c r="AJ48" i="2"/>
  <c r="AK48" i="2"/>
  <c r="AL48" i="2"/>
  <c r="AI42" i="2"/>
  <c r="AJ42" i="2"/>
  <c r="AK42" i="2"/>
  <c r="AL42" i="2"/>
  <c r="AH42" i="2"/>
  <c r="P43" i="2"/>
  <c r="Q43" i="2"/>
  <c r="R43" i="2"/>
  <c r="S43" i="2"/>
  <c r="T43" i="2"/>
  <c r="P44" i="2"/>
  <c r="Q44" i="2"/>
  <c r="R44" i="2"/>
  <c r="S44" i="2"/>
  <c r="T44" i="2"/>
  <c r="AX44" i="2" s="1"/>
  <c r="P45" i="2"/>
  <c r="AT45" i="2" s="1"/>
  <c r="Q45" i="2"/>
  <c r="R45" i="2"/>
  <c r="S45" i="2"/>
  <c r="T45" i="2"/>
  <c r="P46" i="2"/>
  <c r="Q46" i="2"/>
  <c r="R46" i="2"/>
  <c r="S46" i="2"/>
  <c r="T46" i="2"/>
  <c r="P47" i="2"/>
  <c r="Q47" i="2"/>
  <c r="R47" i="2"/>
  <c r="S47" i="2"/>
  <c r="T47" i="2"/>
  <c r="P48" i="2"/>
  <c r="Q48" i="2"/>
  <c r="R48" i="2"/>
  <c r="S48" i="2"/>
  <c r="T48" i="2"/>
  <c r="Q42" i="2"/>
  <c r="R42" i="2"/>
  <c r="S42" i="2"/>
  <c r="T42" i="2"/>
  <c r="P42" i="2"/>
  <c r="BJ72" i="51"/>
  <c r="BI72" i="51"/>
  <c r="BH72" i="51"/>
  <c r="BD72" i="51"/>
  <c r="BC72" i="51"/>
  <c r="BB72" i="51"/>
  <c r="AX72" i="51"/>
  <c r="AW72" i="51"/>
  <c r="AV72" i="51"/>
  <c r="AR72" i="51"/>
  <c r="AQ72" i="51"/>
  <c r="AP72" i="51"/>
  <c r="BJ71" i="51"/>
  <c r="BI71" i="51"/>
  <c r="BH71" i="51"/>
  <c r="BD71" i="51"/>
  <c r="BC71" i="51"/>
  <c r="BB71" i="51"/>
  <c r="AX71" i="51"/>
  <c r="AW71" i="51"/>
  <c r="AV71" i="51"/>
  <c r="AR71" i="51"/>
  <c r="AQ71" i="51"/>
  <c r="AP71" i="51"/>
  <c r="BJ70" i="51"/>
  <c r="BI70" i="51"/>
  <c r="BH70" i="51"/>
  <c r="BD70" i="51"/>
  <c r="BC70" i="51"/>
  <c r="BB70" i="51"/>
  <c r="AX70" i="51"/>
  <c r="AW70" i="51"/>
  <c r="AV70" i="51"/>
  <c r="AR70" i="51"/>
  <c r="AQ70" i="51"/>
  <c r="AP70" i="51"/>
  <c r="BJ69" i="51"/>
  <c r="BI69" i="51"/>
  <c r="BH69" i="51"/>
  <c r="BD69" i="51"/>
  <c r="BC69" i="51"/>
  <c r="BB69" i="51"/>
  <c r="AX69" i="51"/>
  <c r="AW69" i="51"/>
  <c r="AV69" i="51"/>
  <c r="AR69" i="51"/>
  <c r="AQ69" i="51"/>
  <c r="AP69" i="51"/>
  <c r="BJ68" i="51"/>
  <c r="BI68" i="51"/>
  <c r="BH68" i="51"/>
  <c r="BD68" i="51"/>
  <c r="BC68" i="51"/>
  <c r="BB68" i="51"/>
  <c r="AX68" i="51"/>
  <c r="AW68" i="51"/>
  <c r="AV68" i="51"/>
  <c r="AR68" i="51"/>
  <c r="AQ68" i="51"/>
  <c r="AP68" i="51"/>
  <c r="BJ67" i="51"/>
  <c r="BI67" i="51"/>
  <c r="BH67" i="51"/>
  <c r="BD67" i="51"/>
  <c r="BC67" i="51"/>
  <c r="BB67" i="51"/>
  <c r="AX67" i="51"/>
  <c r="AW67" i="51"/>
  <c r="AV67" i="51"/>
  <c r="AR67" i="51"/>
  <c r="AQ67" i="51"/>
  <c r="AP67" i="51"/>
  <c r="BJ66" i="51"/>
  <c r="BI66" i="51"/>
  <c r="BH66" i="51"/>
  <c r="BD66" i="51"/>
  <c r="BC66" i="51"/>
  <c r="BB66" i="51"/>
  <c r="AX66" i="51"/>
  <c r="AW66" i="51"/>
  <c r="AV66" i="51"/>
  <c r="AR66" i="51"/>
  <c r="AQ66" i="51"/>
  <c r="AP66" i="51"/>
  <c r="BJ65" i="51"/>
  <c r="BI65" i="51"/>
  <c r="BH65" i="51"/>
  <c r="BD65" i="51"/>
  <c r="BC65" i="51"/>
  <c r="BB65" i="51"/>
  <c r="AX65" i="51"/>
  <c r="AW65" i="51"/>
  <c r="AV65" i="51"/>
  <c r="AR65" i="51"/>
  <c r="AQ65" i="51"/>
  <c r="AP65" i="51"/>
  <c r="BJ64" i="51"/>
  <c r="BI64" i="51"/>
  <c r="BH64" i="51"/>
  <c r="BD64" i="51"/>
  <c r="BC64" i="51"/>
  <c r="BB64" i="51"/>
  <c r="AX64" i="51"/>
  <c r="AW64" i="51"/>
  <c r="AV64" i="51"/>
  <c r="AR64" i="51"/>
  <c r="AQ64" i="51"/>
  <c r="AP64" i="51"/>
  <c r="BJ63" i="51"/>
  <c r="BI63" i="51"/>
  <c r="BH63" i="51"/>
  <c r="BD63" i="51"/>
  <c r="BC63" i="51"/>
  <c r="BB63" i="51"/>
  <c r="AX63" i="51"/>
  <c r="AW63" i="51"/>
  <c r="AV63" i="51"/>
  <c r="AR63" i="51"/>
  <c r="AQ63" i="51"/>
  <c r="AP63" i="51"/>
  <c r="BJ62" i="51"/>
  <c r="BI62" i="51"/>
  <c r="BH62" i="51"/>
  <c r="BD62" i="51"/>
  <c r="BC62" i="51"/>
  <c r="BB62" i="51"/>
  <c r="AX62" i="51"/>
  <c r="AW62" i="51"/>
  <c r="AV62" i="51"/>
  <c r="AR62" i="51"/>
  <c r="AQ62" i="51"/>
  <c r="AP62" i="51"/>
  <c r="BJ61" i="51"/>
  <c r="BI61" i="51"/>
  <c r="BH61" i="51"/>
  <c r="BD61" i="51"/>
  <c r="BC61" i="51"/>
  <c r="BB61" i="51"/>
  <c r="AX61" i="51"/>
  <c r="AW61" i="51"/>
  <c r="AV61" i="51"/>
  <c r="AR61" i="51"/>
  <c r="AQ61" i="51"/>
  <c r="AP61" i="51"/>
  <c r="BJ60" i="51"/>
  <c r="BI60" i="51"/>
  <c r="BH60" i="51"/>
  <c r="BD60" i="51"/>
  <c r="BC60" i="51"/>
  <c r="BB60" i="51"/>
  <c r="AX60" i="51"/>
  <c r="AW60" i="51"/>
  <c r="AV60" i="51"/>
  <c r="BJ59" i="51"/>
  <c r="BI59" i="51"/>
  <c r="BH59" i="51"/>
  <c r="BD59" i="51"/>
  <c r="BC59" i="51"/>
  <c r="BB59" i="51"/>
  <c r="AX59" i="51"/>
  <c r="AW59" i="51"/>
  <c r="AV59" i="51"/>
  <c r="AR59" i="51"/>
  <c r="AQ59" i="51"/>
  <c r="AP59" i="51"/>
  <c r="BJ58" i="51"/>
  <c r="BI58" i="51"/>
  <c r="BH58" i="51"/>
  <c r="BD58" i="51"/>
  <c r="BC58" i="51"/>
  <c r="BB58" i="51"/>
  <c r="AX58" i="51"/>
  <c r="AW58" i="51"/>
  <c r="AV58" i="51"/>
  <c r="AR58" i="51"/>
  <c r="AQ58" i="51"/>
  <c r="AP58" i="51"/>
  <c r="BJ57" i="51"/>
  <c r="BI57" i="51"/>
  <c r="BH57" i="51"/>
  <c r="BD57" i="51"/>
  <c r="BC57" i="51"/>
  <c r="BB57" i="51"/>
  <c r="AX57" i="51"/>
  <c r="AW57" i="51"/>
  <c r="AV57" i="51"/>
  <c r="AR57" i="51"/>
  <c r="AQ57" i="51"/>
  <c r="AP57" i="51"/>
  <c r="BJ56" i="51"/>
  <c r="BI56" i="51"/>
  <c r="BH56" i="51"/>
  <c r="BD56" i="51"/>
  <c r="BC56" i="51"/>
  <c r="BB56" i="51"/>
  <c r="AX56" i="51"/>
  <c r="AW56" i="51"/>
  <c r="AV56" i="51"/>
  <c r="AR56" i="51"/>
  <c r="AQ56" i="51"/>
  <c r="AP56" i="51"/>
  <c r="BJ55" i="51"/>
  <c r="BI55" i="51"/>
  <c r="BH55" i="51"/>
  <c r="BD55" i="51"/>
  <c r="BC55" i="51"/>
  <c r="BB55" i="51"/>
  <c r="AX55" i="51"/>
  <c r="AW55" i="51"/>
  <c r="AV55" i="51"/>
  <c r="AR55" i="51"/>
  <c r="AQ55" i="51"/>
  <c r="AP55" i="51"/>
  <c r="BJ53" i="51"/>
  <c r="BI53" i="51"/>
  <c r="BH53" i="51"/>
  <c r="BG53" i="51"/>
  <c r="BF53" i="51"/>
  <c r="BD53" i="51"/>
  <c r="BC53" i="51"/>
  <c r="BB53" i="51"/>
  <c r="BA53" i="51"/>
  <c r="AZ53" i="51"/>
  <c r="AX53" i="51"/>
  <c r="AW53" i="51"/>
  <c r="AV53" i="51"/>
  <c r="AU53" i="51"/>
  <c r="AT53" i="51"/>
  <c r="AR53" i="51"/>
  <c r="AQ53" i="51"/>
  <c r="AP53" i="51"/>
  <c r="AO53" i="51"/>
  <c r="AN53" i="51"/>
  <c r="BJ52" i="51"/>
  <c r="BI52" i="51"/>
  <c r="BH52" i="51"/>
  <c r="BG52" i="51"/>
  <c r="BF52" i="51"/>
  <c r="BD52" i="51"/>
  <c r="BC52" i="51"/>
  <c r="BB52" i="51"/>
  <c r="BA52" i="51"/>
  <c r="AZ52" i="51"/>
  <c r="AX52" i="51"/>
  <c r="AW52" i="51"/>
  <c r="AV52" i="51"/>
  <c r="AU52" i="51"/>
  <c r="AT52" i="51"/>
  <c r="AR52" i="51"/>
  <c r="AQ52" i="51"/>
  <c r="AP52" i="51"/>
  <c r="AO52" i="51"/>
  <c r="AN52" i="51"/>
  <c r="BJ51" i="51"/>
  <c r="BI51" i="51"/>
  <c r="BH51" i="51"/>
  <c r="BG51" i="51"/>
  <c r="BF51" i="51"/>
  <c r="BD51" i="51"/>
  <c r="BC51" i="51"/>
  <c r="BB51" i="51"/>
  <c r="BA51" i="51"/>
  <c r="AZ51" i="51"/>
  <c r="AX51" i="51"/>
  <c r="AW51" i="51"/>
  <c r="AV51" i="51"/>
  <c r="AU51" i="51"/>
  <c r="AT51" i="51"/>
  <c r="AR51" i="51"/>
  <c r="AQ51" i="51"/>
  <c r="AP51" i="51"/>
  <c r="AO51" i="51"/>
  <c r="AN51" i="51"/>
  <c r="BJ50" i="51"/>
  <c r="BI50" i="51"/>
  <c r="BH50" i="51"/>
  <c r="BG50" i="51"/>
  <c r="BF50" i="51"/>
  <c r="BD50" i="51"/>
  <c r="BC50" i="51"/>
  <c r="BB50" i="51"/>
  <c r="BA50" i="51"/>
  <c r="AZ50" i="51"/>
  <c r="AX50" i="51"/>
  <c r="AW50" i="51"/>
  <c r="AV50" i="51"/>
  <c r="AU50" i="51"/>
  <c r="AT50" i="51"/>
  <c r="AR50" i="51"/>
  <c r="AQ50" i="51"/>
  <c r="AP50" i="51"/>
  <c r="AO50" i="51"/>
  <c r="AN50" i="51"/>
  <c r="BJ48" i="51"/>
  <c r="BI48" i="51"/>
  <c r="BH48" i="51"/>
  <c r="BG48" i="51"/>
  <c r="BD48" i="51"/>
  <c r="BC48" i="51"/>
  <c r="BB48" i="51"/>
  <c r="BA48" i="51"/>
  <c r="AZ48" i="51"/>
  <c r="AX48" i="51"/>
  <c r="AW48" i="51"/>
  <c r="AV48" i="51"/>
  <c r="AU48" i="51"/>
  <c r="AT48" i="51"/>
  <c r="AR48" i="51"/>
  <c r="AQ48" i="51"/>
  <c r="AP48" i="51"/>
  <c r="AO48" i="51"/>
  <c r="AN48" i="51"/>
  <c r="BD47" i="51"/>
  <c r="BC47" i="51"/>
  <c r="BB47" i="51"/>
  <c r="BA47" i="51"/>
  <c r="AZ47" i="51"/>
  <c r="AR47" i="51"/>
  <c r="AQ47" i="51"/>
  <c r="AP47" i="51"/>
  <c r="AO47" i="51"/>
  <c r="AN47" i="51"/>
  <c r="BJ46" i="51"/>
  <c r="BI46" i="51"/>
  <c r="BH46" i="51"/>
  <c r="BG46" i="51"/>
  <c r="BD46" i="51"/>
  <c r="BC46" i="51"/>
  <c r="BB46" i="51"/>
  <c r="BA46" i="51"/>
  <c r="AZ46" i="51"/>
  <c r="AX46" i="51"/>
  <c r="AW46" i="51"/>
  <c r="AV46" i="51"/>
  <c r="AU46" i="51"/>
  <c r="AT46" i="51"/>
  <c r="AR46" i="51"/>
  <c r="AQ46" i="51"/>
  <c r="AP46" i="51"/>
  <c r="AO46" i="51"/>
  <c r="AN46" i="51"/>
  <c r="BJ45" i="51"/>
  <c r="BH45" i="51"/>
  <c r="BG45" i="51"/>
  <c r="BD45" i="51"/>
  <c r="BC45" i="51"/>
  <c r="BB45" i="51"/>
  <c r="BA45" i="51"/>
  <c r="AZ45" i="51"/>
  <c r="AX45" i="51"/>
  <c r="AW45" i="51"/>
  <c r="AV45" i="51"/>
  <c r="AR45" i="51"/>
  <c r="AQ45" i="51"/>
  <c r="AP45" i="51"/>
  <c r="AO45" i="51"/>
  <c r="AN45" i="51"/>
  <c r="BJ44" i="51"/>
  <c r="BI44" i="51"/>
  <c r="BH44" i="51"/>
  <c r="BG44" i="51"/>
  <c r="BF44" i="51"/>
  <c r="BD44" i="51"/>
  <c r="BC44" i="51"/>
  <c r="BB44" i="51"/>
  <c r="BA44" i="51"/>
  <c r="AZ44" i="51"/>
  <c r="AX44" i="51"/>
  <c r="AW44" i="51"/>
  <c r="AV44" i="51"/>
  <c r="AU44" i="51"/>
  <c r="AT44" i="51"/>
  <c r="AR44" i="51"/>
  <c r="AQ44" i="51"/>
  <c r="AP44" i="51"/>
  <c r="AO44" i="51"/>
  <c r="AN44" i="51"/>
  <c r="BJ43" i="51"/>
  <c r="BI43" i="51"/>
  <c r="BH43" i="51"/>
  <c r="BG43" i="51"/>
  <c r="BF43" i="51"/>
  <c r="BD43" i="51"/>
  <c r="BC43" i="51"/>
  <c r="BB43" i="51"/>
  <c r="BA43" i="51"/>
  <c r="AZ43" i="51"/>
  <c r="AX43" i="51"/>
  <c r="AW43" i="51"/>
  <c r="AV43" i="51"/>
  <c r="AU43" i="51"/>
  <c r="AT43" i="51"/>
  <c r="AR43" i="51"/>
  <c r="AQ43" i="51"/>
  <c r="AP43" i="51"/>
  <c r="AO43" i="51"/>
  <c r="AN43" i="51"/>
  <c r="BJ42" i="51"/>
  <c r="BI42" i="51"/>
  <c r="BH42" i="51"/>
  <c r="BG42" i="51"/>
  <c r="BD42" i="51"/>
  <c r="BC42" i="51"/>
  <c r="BB42" i="51"/>
  <c r="BA42" i="51"/>
  <c r="AZ42" i="51"/>
  <c r="AX42" i="51"/>
  <c r="AW42" i="51"/>
  <c r="AU42" i="51"/>
  <c r="AT42" i="51"/>
  <c r="AR42" i="51"/>
  <c r="AQ42" i="51"/>
  <c r="AP42" i="51"/>
  <c r="AO42" i="51"/>
  <c r="AN42" i="51"/>
  <c r="BJ40" i="51"/>
  <c r="BI40" i="51"/>
  <c r="BH40" i="51"/>
  <c r="BG40" i="51"/>
  <c r="BF40" i="51"/>
  <c r="BD40" i="51"/>
  <c r="BC40" i="51"/>
  <c r="BB40" i="51"/>
  <c r="BA40" i="51"/>
  <c r="AZ40" i="51"/>
  <c r="AX40" i="51"/>
  <c r="AW40" i="51"/>
  <c r="AV40" i="51"/>
  <c r="AU40" i="51"/>
  <c r="AT40" i="51"/>
  <c r="AR40" i="51"/>
  <c r="AQ40" i="51"/>
  <c r="AP40" i="51"/>
  <c r="AO40" i="51"/>
  <c r="AN40" i="51"/>
  <c r="BJ39" i="51"/>
  <c r="BI39" i="51"/>
  <c r="BH39" i="51"/>
  <c r="BG39" i="51"/>
  <c r="BF39" i="51"/>
  <c r="BD39" i="51"/>
  <c r="BC39" i="51"/>
  <c r="BB39" i="51"/>
  <c r="BA39" i="51"/>
  <c r="AZ39" i="51"/>
  <c r="AX39" i="51"/>
  <c r="AW39" i="51"/>
  <c r="AV39" i="51"/>
  <c r="AU39" i="51"/>
  <c r="AT39" i="51"/>
  <c r="AR39" i="51"/>
  <c r="AQ39" i="51"/>
  <c r="AP39" i="51"/>
  <c r="AO39" i="51"/>
  <c r="AN39" i="51"/>
  <c r="BJ38" i="51"/>
  <c r="BI38" i="51"/>
  <c r="BH38" i="51"/>
  <c r="BG38" i="51"/>
  <c r="BF38" i="51"/>
  <c r="BD38" i="51"/>
  <c r="BC38" i="51"/>
  <c r="BB38" i="51"/>
  <c r="BA38" i="51"/>
  <c r="AZ38" i="51"/>
  <c r="AX38" i="51"/>
  <c r="AW38" i="51"/>
  <c r="AV38" i="51"/>
  <c r="AU38" i="51"/>
  <c r="AT38" i="51"/>
  <c r="AR38" i="51"/>
  <c r="AQ38" i="51"/>
  <c r="AP38" i="51"/>
  <c r="AO38" i="51"/>
  <c r="AN38" i="51"/>
  <c r="BJ37" i="51"/>
  <c r="BI37" i="51"/>
  <c r="BH37" i="51"/>
  <c r="BG37" i="51"/>
  <c r="BF37" i="51"/>
  <c r="BD37" i="51"/>
  <c r="BC37" i="51"/>
  <c r="BB37" i="51"/>
  <c r="BA37" i="51"/>
  <c r="AZ37" i="51"/>
  <c r="AX37" i="51"/>
  <c r="AW37" i="51"/>
  <c r="AV37" i="51"/>
  <c r="AU37" i="51"/>
  <c r="AT37" i="51"/>
  <c r="AR37" i="51"/>
  <c r="AQ37" i="51"/>
  <c r="AP37" i="51"/>
  <c r="AO37" i="51"/>
  <c r="AN37" i="51"/>
  <c r="BJ36" i="51"/>
  <c r="BI36" i="51"/>
  <c r="BH36" i="51"/>
  <c r="BG36" i="51"/>
  <c r="BF36" i="51"/>
  <c r="BD36" i="51"/>
  <c r="BC36" i="51"/>
  <c r="BB36" i="51"/>
  <c r="BA36" i="51"/>
  <c r="AZ36" i="51"/>
  <c r="AX36" i="51"/>
  <c r="AW36" i="51"/>
  <c r="AV36" i="51"/>
  <c r="AU36" i="51"/>
  <c r="AT36" i="51"/>
  <c r="AR36" i="51"/>
  <c r="AQ36" i="51"/>
  <c r="AP36" i="51"/>
  <c r="AO36" i="51"/>
  <c r="AN36" i="51"/>
  <c r="BJ35" i="51"/>
  <c r="BI35" i="51"/>
  <c r="BH35" i="51"/>
  <c r="BG35" i="51"/>
  <c r="BF35" i="51"/>
  <c r="BD35" i="51"/>
  <c r="BC35" i="51"/>
  <c r="BB35" i="51"/>
  <c r="BA35" i="51"/>
  <c r="AZ35" i="51"/>
  <c r="AX35" i="51"/>
  <c r="AW35" i="51"/>
  <c r="AV35" i="51"/>
  <c r="AU35" i="51"/>
  <c r="AT35" i="51"/>
  <c r="AR35" i="51"/>
  <c r="AQ35" i="51"/>
  <c r="AP35" i="51"/>
  <c r="AO35" i="51"/>
  <c r="AN35" i="51"/>
  <c r="BJ33" i="51"/>
  <c r="BI33" i="51"/>
  <c r="BH33" i="51"/>
  <c r="BG33" i="51"/>
  <c r="BF33" i="51"/>
  <c r="BD33" i="51"/>
  <c r="BC33" i="51"/>
  <c r="BB33" i="51"/>
  <c r="BA33" i="51"/>
  <c r="AZ33" i="51"/>
  <c r="AX33" i="51"/>
  <c r="AW33" i="51"/>
  <c r="AV33" i="51"/>
  <c r="AU33" i="51"/>
  <c r="AT33" i="51"/>
  <c r="AR33" i="51"/>
  <c r="AQ33" i="51"/>
  <c r="AP33" i="51"/>
  <c r="AO33" i="51"/>
  <c r="AN33" i="51"/>
  <c r="BJ32" i="51"/>
  <c r="BI32" i="51"/>
  <c r="BH32" i="51"/>
  <c r="BG32" i="51"/>
  <c r="BF32" i="51"/>
  <c r="BD32" i="51"/>
  <c r="BC32" i="51"/>
  <c r="BB32" i="51"/>
  <c r="BA32" i="51"/>
  <c r="AZ32" i="51"/>
  <c r="AX32" i="51"/>
  <c r="AW32" i="51"/>
  <c r="AV32" i="51"/>
  <c r="AU32" i="51"/>
  <c r="AT32" i="51"/>
  <c r="AR32" i="51"/>
  <c r="AQ32" i="51"/>
  <c r="AP32" i="51"/>
  <c r="AO32" i="51"/>
  <c r="AN32" i="51"/>
  <c r="BJ31" i="51"/>
  <c r="BI31" i="51"/>
  <c r="BH31" i="51"/>
  <c r="BG31" i="51"/>
  <c r="BF31" i="51"/>
  <c r="BD31" i="51"/>
  <c r="BC31" i="51"/>
  <c r="BB31" i="51"/>
  <c r="BA31" i="51"/>
  <c r="AZ31" i="51"/>
  <c r="AX31" i="51"/>
  <c r="AW31" i="51"/>
  <c r="AV31" i="51"/>
  <c r="AU31" i="51"/>
  <c r="AT31" i="51"/>
  <c r="AR31" i="51"/>
  <c r="AQ31" i="51"/>
  <c r="AP31" i="51"/>
  <c r="AO31" i="51"/>
  <c r="AN31" i="51"/>
  <c r="BJ30" i="51"/>
  <c r="BI30" i="51"/>
  <c r="BH30" i="51"/>
  <c r="BG30" i="51"/>
  <c r="BF30" i="51"/>
  <c r="BD30" i="51"/>
  <c r="BC30" i="51"/>
  <c r="BB30" i="51"/>
  <c r="BA30" i="51"/>
  <c r="AZ30" i="51"/>
  <c r="AX30" i="51"/>
  <c r="AW30" i="51"/>
  <c r="AV30" i="51"/>
  <c r="AU30" i="51"/>
  <c r="AT30" i="51"/>
  <c r="AR30" i="51"/>
  <c r="AQ30" i="51"/>
  <c r="AP30" i="51"/>
  <c r="AO30" i="51"/>
  <c r="AN30" i="51"/>
  <c r="BJ28" i="51"/>
  <c r="BI28" i="51"/>
  <c r="BH28" i="51"/>
  <c r="BG28" i="51"/>
  <c r="BF28" i="51"/>
  <c r="BD28" i="51"/>
  <c r="BC28" i="51"/>
  <c r="BB28" i="51"/>
  <c r="BA28" i="51"/>
  <c r="AZ28" i="51"/>
  <c r="AX28" i="51"/>
  <c r="AW28" i="51"/>
  <c r="AV28" i="51"/>
  <c r="AU28" i="51"/>
  <c r="AT28" i="51"/>
  <c r="AR28" i="51"/>
  <c r="AQ28" i="51"/>
  <c r="AP28" i="51"/>
  <c r="AO28" i="51"/>
  <c r="AN28" i="51"/>
  <c r="BJ27" i="51"/>
  <c r="BI27" i="51"/>
  <c r="BH27" i="51"/>
  <c r="BG27" i="51"/>
  <c r="BF27" i="51"/>
  <c r="BD27" i="51"/>
  <c r="BC27" i="51"/>
  <c r="BB27" i="51"/>
  <c r="BA27" i="51"/>
  <c r="AZ27" i="51"/>
  <c r="AX27" i="51"/>
  <c r="AW27" i="51"/>
  <c r="AV27" i="51"/>
  <c r="AU27" i="51"/>
  <c r="AT27" i="51"/>
  <c r="AR27" i="51"/>
  <c r="AQ27" i="51"/>
  <c r="AP27" i="51"/>
  <c r="AO27" i="51"/>
  <c r="AN27" i="51"/>
  <c r="BJ26" i="51"/>
  <c r="BI26" i="51"/>
  <c r="BH26" i="51"/>
  <c r="BG26" i="51"/>
  <c r="BF26" i="51"/>
  <c r="BD26" i="51"/>
  <c r="BC26" i="51"/>
  <c r="BB26" i="51"/>
  <c r="BA26" i="51"/>
  <c r="AZ26" i="51"/>
  <c r="AX26" i="51"/>
  <c r="AW26" i="51"/>
  <c r="AV26" i="51"/>
  <c r="AU26" i="51"/>
  <c r="AT26" i="51"/>
  <c r="AR26" i="51"/>
  <c r="AQ26" i="51"/>
  <c r="AP26" i="51"/>
  <c r="AO26" i="51"/>
  <c r="AN26" i="51"/>
  <c r="BJ25" i="51"/>
  <c r="BI25" i="51"/>
  <c r="BH25" i="51"/>
  <c r="BG25" i="51"/>
  <c r="BF25" i="51"/>
  <c r="BD25" i="51"/>
  <c r="BC25" i="51"/>
  <c r="BB25" i="51"/>
  <c r="BA25" i="51"/>
  <c r="AZ25" i="51"/>
  <c r="AX25" i="51"/>
  <c r="AW25" i="51"/>
  <c r="AV25" i="51"/>
  <c r="AU25" i="51"/>
  <c r="AT25" i="51"/>
  <c r="AR25" i="51"/>
  <c r="AQ25" i="51"/>
  <c r="AP25" i="51"/>
  <c r="AO25" i="51"/>
  <c r="AN25" i="51"/>
  <c r="BJ24" i="51"/>
  <c r="BI24" i="51"/>
  <c r="BH24" i="51"/>
  <c r="BG24" i="51"/>
  <c r="BF24" i="51"/>
  <c r="BD24" i="51"/>
  <c r="BC24" i="51"/>
  <c r="BB24" i="51"/>
  <c r="BA24" i="51"/>
  <c r="AZ24" i="51"/>
  <c r="AX24" i="51"/>
  <c r="AW24" i="51"/>
  <c r="AV24" i="51"/>
  <c r="AU24" i="51"/>
  <c r="AT24" i="51"/>
  <c r="AR24" i="51"/>
  <c r="AQ24" i="51"/>
  <c r="AP24" i="51"/>
  <c r="AO24" i="51"/>
  <c r="AN24" i="51"/>
  <c r="BJ23" i="51"/>
  <c r="BI23" i="51"/>
  <c r="BH23" i="51"/>
  <c r="BG23" i="51"/>
  <c r="BF23" i="51"/>
  <c r="BD23" i="51"/>
  <c r="BC23" i="51"/>
  <c r="BB23" i="51"/>
  <c r="BA23" i="51"/>
  <c r="AZ23" i="51"/>
  <c r="AX23" i="51"/>
  <c r="AW23" i="51"/>
  <c r="AV23" i="51"/>
  <c r="AU23" i="51"/>
  <c r="AT23" i="51"/>
  <c r="AR23" i="51"/>
  <c r="AQ23" i="51"/>
  <c r="AP23" i="51"/>
  <c r="AO23" i="51"/>
  <c r="AN23" i="51"/>
  <c r="BJ21" i="51"/>
  <c r="BI21" i="51"/>
  <c r="BH21" i="51"/>
  <c r="BG21" i="51"/>
  <c r="BF21" i="51"/>
  <c r="BD21" i="51"/>
  <c r="BC21" i="51"/>
  <c r="BB21" i="51"/>
  <c r="BA21" i="51"/>
  <c r="AZ21" i="51"/>
  <c r="AX21" i="51"/>
  <c r="AW21" i="51"/>
  <c r="AV21" i="51"/>
  <c r="AU21" i="51"/>
  <c r="AT21" i="51"/>
  <c r="AR21" i="51"/>
  <c r="AQ21" i="51"/>
  <c r="AP21" i="51"/>
  <c r="AO21" i="51"/>
  <c r="AN21" i="51"/>
  <c r="BJ20" i="51"/>
  <c r="BI20" i="51"/>
  <c r="BH20" i="51"/>
  <c r="BG20" i="51"/>
  <c r="BF20" i="51"/>
  <c r="BD20" i="51"/>
  <c r="BC20" i="51"/>
  <c r="BB20" i="51"/>
  <c r="BA20" i="51"/>
  <c r="AZ20" i="51"/>
  <c r="AX20" i="51"/>
  <c r="AW20" i="51"/>
  <c r="AV20" i="51"/>
  <c r="AU20" i="51"/>
  <c r="AT20" i="51"/>
  <c r="AR20" i="51"/>
  <c r="AQ20" i="51"/>
  <c r="AP20" i="51"/>
  <c r="AO20" i="51"/>
  <c r="AN20" i="51"/>
  <c r="BJ19" i="51"/>
  <c r="BI19" i="51"/>
  <c r="BH19" i="51"/>
  <c r="BG19" i="51"/>
  <c r="BF19" i="51"/>
  <c r="BD19" i="51"/>
  <c r="BC19" i="51"/>
  <c r="BB19" i="51"/>
  <c r="BA19" i="51"/>
  <c r="AZ19" i="51"/>
  <c r="AX19" i="51"/>
  <c r="AW19" i="51"/>
  <c r="AV19" i="51"/>
  <c r="AU19" i="51"/>
  <c r="AT19" i="51"/>
  <c r="AR19" i="51"/>
  <c r="AQ19" i="51"/>
  <c r="AP19" i="51"/>
  <c r="AO19" i="51"/>
  <c r="AN19" i="51"/>
  <c r="BJ18" i="51"/>
  <c r="BI18" i="51"/>
  <c r="BH18" i="51"/>
  <c r="BG18" i="51"/>
  <c r="BF18" i="51"/>
  <c r="BD18" i="51"/>
  <c r="BC18" i="51"/>
  <c r="BB18" i="51"/>
  <c r="BA18" i="51"/>
  <c r="AZ18" i="51"/>
  <c r="AX18" i="51"/>
  <c r="AW18" i="51"/>
  <c r="AV18" i="51"/>
  <c r="AU18" i="51"/>
  <c r="AT18" i="51"/>
  <c r="AR18" i="51"/>
  <c r="AQ18" i="51"/>
  <c r="AP18" i="51"/>
  <c r="AO18" i="51"/>
  <c r="AN18" i="51"/>
  <c r="BJ17" i="51"/>
  <c r="BI17" i="51"/>
  <c r="BH17" i="51"/>
  <c r="BG17" i="51"/>
  <c r="BF17" i="51"/>
  <c r="BD17" i="51"/>
  <c r="BC17" i="51"/>
  <c r="BB17" i="51"/>
  <c r="BA17" i="51"/>
  <c r="AZ17" i="51"/>
  <c r="AX17" i="51"/>
  <c r="AW17" i="51"/>
  <c r="AV17" i="51"/>
  <c r="AU17" i="51"/>
  <c r="AT17" i="51"/>
  <c r="AR17" i="51"/>
  <c r="AQ17" i="51"/>
  <c r="AP17" i="51"/>
  <c r="AO17" i="51"/>
  <c r="AN17" i="51"/>
  <c r="BJ16" i="51"/>
  <c r="BI16" i="51"/>
  <c r="BH16" i="51"/>
  <c r="BG16" i="51"/>
  <c r="BF16" i="51"/>
  <c r="BD16" i="51"/>
  <c r="BC16" i="51"/>
  <c r="BB16" i="51"/>
  <c r="BA16" i="51"/>
  <c r="AZ16" i="51"/>
  <c r="AX16" i="51"/>
  <c r="AW16" i="51"/>
  <c r="AV16" i="51"/>
  <c r="AU16" i="51"/>
  <c r="AT16" i="51"/>
  <c r="AR16" i="51"/>
  <c r="AQ16" i="51"/>
  <c r="AP16" i="51"/>
  <c r="AO16" i="51"/>
  <c r="AN16" i="51"/>
  <c r="BJ14" i="51"/>
  <c r="BI14" i="51"/>
  <c r="BH14" i="51"/>
  <c r="BG14" i="51"/>
  <c r="BF14" i="51"/>
  <c r="BD14" i="51"/>
  <c r="BC14" i="51"/>
  <c r="BB14" i="51"/>
  <c r="BA14" i="51"/>
  <c r="AZ14" i="51"/>
  <c r="AX14" i="51"/>
  <c r="AW14" i="51"/>
  <c r="AV14" i="51"/>
  <c r="AU14" i="51"/>
  <c r="AT14" i="51"/>
  <c r="AR14" i="51"/>
  <c r="AQ14" i="51"/>
  <c r="AP14" i="51"/>
  <c r="AO14" i="51"/>
  <c r="AN14" i="51"/>
  <c r="BJ13" i="51"/>
  <c r="BI13" i="51"/>
  <c r="BH13" i="51"/>
  <c r="BG13" i="51"/>
  <c r="BF13" i="51"/>
  <c r="BD13" i="51"/>
  <c r="BC13" i="51"/>
  <c r="BB13" i="51"/>
  <c r="BA13" i="51"/>
  <c r="AZ13" i="51"/>
  <c r="AX13" i="51"/>
  <c r="AW13" i="51"/>
  <c r="AV13" i="51"/>
  <c r="AU13" i="51"/>
  <c r="AT13" i="51"/>
  <c r="AR13" i="51"/>
  <c r="AQ13" i="51"/>
  <c r="AP13" i="51"/>
  <c r="AO13" i="51"/>
  <c r="AN13" i="51"/>
  <c r="BJ12" i="51"/>
  <c r="BI12" i="51"/>
  <c r="BH12" i="51"/>
  <c r="BG12" i="51"/>
  <c r="BF12" i="51"/>
  <c r="BD12" i="51"/>
  <c r="BC12" i="51"/>
  <c r="BB12" i="51"/>
  <c r="BA12" i="51"/>
  <c r="AZ12" i="51"/>
  <c r="AX12" i="51"/>
  <c r="AW12" i="51"/>
  <c r="AV12" i="51"/>
  <c r="AU12" i="51"/>
  <c r="AT12" i="51"/>
  <c r="AR12" i="51"/>
  <c r="AQ12" i="51"/>
  <c r="AP12" i="51"/>
  <c r="AO12" i="51"/>
  <c r="AN12" i="51"/>
  <c r="BJ10" i="51"/>
  <c r="BI10" i="51"/>
  <c r="BH10" i="51"/>
  <c r="BG10" i="51"/>
  <c r="BF10" i="51"/>
  <c r="BD10" i="51"/>
  <c r="BC10" i="51"/>
  <c r="BB10" i="51"/>
  <c r="BA10" i="51"/>
  <c r="AZ10" i="51"/>
  <c r="AX10" i="51"/>
  <c r="AW10" i="51"/>
  <c r="AV10" i="51"/>
  <c r="AU10" i="51"/>
  <c r="AT10" i="51"/>
  <c r="AR10" i="51"/>
  <c r="AQ10" i="51"/>
  <c r="AP10" i="51"/>
  <c r="AO10" i="51"/>
  <c r="AN10" i="51"/>
  <c r="BJ72" i="50"/>
  <c r="BI72" i="50"/>
  <c r="BH72" i="50"/>
  <c r="BD72" i="50"/>
  <c r="BC72" i="50"/>
  <c r="BB72" i="50"/>
  <c r="AX72" i="50"/>
  <c r="AW72" i="50"/>
  <c r="AV72" i="50"/>
  <c r="AR72" i="50"/>
  <c r="AQ72" i="50"/>
  <c r="AP72" i="50"/>
  <c r="BJ71" i="50"/>
  <c r="BI71" i="50"/>
  <c r="BH71" i="50"/>
  <c r="BD71" i="50"/>
  <c r="BC71" i="50"/>
  <c r="BB71" i="50"/>
  <c r="AX71" i="50"/>
  <c r="AW71" i="50"/>
  <c r="AV71" i="50"/>
  <c r="AR71" i="50"/>
  <c r="AQ71" i="50"/>
  <c r="AP71" i="50"/>
  <c r="BJ70" i="50"/>
  <c r="BI70" i="50"/>
  <c r="BH70" i="50"/>
  <c r="BD70" i="50"/>
  <c r="BC70" i="50"/>
  <c r="BB70" i="50"/>
  <c r="AX70" i="50"/>
  <c r="AW70" i="50"/>
  <c r="AV70" i="50"/>
  <c r="AR70" i="50"/>
  <c r="AQ70" i="50"/>
  <c r="AP70" i="50"/>
  <c r="BJ69" i="50"/>
  <c r="BI69" i="50"/>
  <c r="BH69" i="50"/>
  <c r="BD69" i="50"/>
  <c r="BC69" i="50"/>
  <c r="BB69" i="50"/>
  <c r="AX69" i="50"/>
  <c r="AW69" i="50"/>
  <c r="AV69" i="50"/>
  <c r="AR69" i="50"/>
  <c r="AQ69" i="50"/>
  <c r="AP69" i="50"/>
  <c r="BJ68" i="50"/>
  <c r="BI68" i="50"/>
  <c r="BH68" i="50"/>
  <c r="BD68" i="50"/>
  <c r="BC68" i="50"/>
  <c r="BB68" i="50"/>
  <c r="AX68" i="50"/>
  <c r="AW68" i="50"/>
  <c r="AV68" i="50"/>
  <c r="AR68" i="50"/>
  <c r="AQ68" i="50"/>
  <c r="AP68" i="50"/>
  <c r="BJ67" i="50"/>
  <c r="BI67" i="50"/>
  <c r="BH67" i="50"/>
  <c r="BD67" i="50"/>
  <c r="BC67" i="50"/>
  <c r="BB67" i="50"/>
  <c r="AX67" i="50"/>
  <c r="AW67" i="50"/>
  <c r="AV67" i="50"/>
  <c r="AR67" i="50"/>
  <c r="AQ67" i="50"/>
  <c r="AP67" i="50"/>
  <c r="BJ66" i="50"/>
  <c r="BI66" i="50"/>
  <c r="BH66" i="50"/>
  <c r="BD66" i="50"/>
  <c r="BC66" i="50"/>
  <c r="BB66" i="50"/>
  <c r="AX66" i="50"/>
  <c r="AW66" i="50"/>
  <c r="AV66" i="50"/>
  <c r="AR66" i="50"/>
  <c r="AQ66" i="50"/>
  <c r="AP66" i="50"/>
  <c r="BJ65" i="50"/>
  <c r="BI65" i="50"/>
  <c r="BH65" i="50"/>
  <c r="BD65" i="50"/>
  <c r="BC65" i="50"/>
  <c r="BB65" i="50"/>
  <c r="AX65" i="50"/>
  <c r="AW65" i="50"/>
  <c r="AV65" i="50"/>
  <c r="AR65" i="50"/>
  <c r="AQ65" i="50"/>
  <c r="AP65" i="50"/>
  <c r="BJ64" i="50"/>
  <c r="BI64" i="50"/>
  <c r="BH64" i="50"/>
  <c r="BD64" i="50"/>
  <c r="BC64" i="50"/>
  <c r="BB64" i="50"/>
  <c r="AX64" i="50"/>
  <c r="AW64" i="50"/>
  <c r="AV64" i="50"/>
  <c r="AR64" i="50"/>
  <c r="AQ64" i="50"/>
  <c r="AP64" i="50"/>
  <c r="BJ63" i="50"/>
  <c r="BI63" i="50"/>
  <c r="BH63" i="50"/>
  <c r="BD63" i="50"/>
  <c r="BC63" i="50"/>
  <c r="BB63" i="50"/>
  <c r="AX63" i="50"/>
  <c r="AW63" i="50"/>
  <c r="AV63" i="50"/>
  <c r="AR63" i="50"/>
  <c r="AQ63" i="50"/>
  <c r="AP63" i="50"/>
  <c r="BJ62" i="50"/>
  <c r="BI62" i="50"/>
  <c r="BH62" i="50"/>
  <c r="BD62" i="50"/>
  <c r="BC62" i="50"/>
  <c r="BB62" i="50"/>
  <c r="AX62" i="50"/>
  <c r="AW62" i="50"/>
  <c r="AV62" i="50"/>
  <c r="AR62" i="50"/>
  <c r="AQ62" i="50"/>
  <c r="AP62" i="50"/>
  <c r="BJ61" i="50"/>
  <c r="BI61" i="50"/>
  <c r="BH61" i="50"/>
  <c r="BD61" i="50"/>
  <c r="BC61" i="50"/>
  <c r="BB61" i="50"/>
  <c r="AX61" i="50"/>
  <c r="AW61" i="50"/>
  <c r="AV61" i="50"/>
  <c r="AR61" i="50"/>
  <c r="AQ61" i="50"/>
  <c r="AP61" i="50"/>
  <c r="BJ60" i="50"/>
  <c r="BI60" i="50"/>
  <c r="BH60" i="50"/>
  <c r="BD60" i="50"/>
  <c r="BC60" i="50"/>
  <c r="BB60" i="50"/>
  <c r="AX60" i="50"/>
  <c r="AW60" i="50"/>
  <c r="AV60" i="50"/>
  <c r="BJ59" i="50"/>
  <c r="BI59" i="50"/>
  <c r="BH59" i="50"/>
  <c r="BD59" i="50"/>
  <c r="BC59" i="50"/>
  <c r="BB59" i="50"/>
  <c r="AX59" i="50"/>
  <c r="AW59" i="50"/>
  <c r="AV59" i="50"/>
  <c r="AR59" i="50"/>
  <c r="AQ59" i="50"/>
  <c r="AP59" i="50"/>
  <c r="BJ58" i="50"/>
  <c r="BI58" i="50"/>
  <c r="BH58" i="50"/>
  <c r="BD58" i="50"/>
  <c r="BC58" i="50"/>
  <c r="BB58" i="50"/>
  <c r="AX58" i="50"/>
  <c r="AW58" i="50"/>
  <c r="AV58" i="50"/>
  <c r="AR58" i="50"/>
  <c r="AQ58" i="50"/>
  <c r="AP58" i="50"/>
  <c r="BJ57" i="50"/>
  <c r="BI57" i="50"/>
  <c r="BH57" i="50"/>
  <c r="BD57" i="50"/>
  <c r="BC57" i="50"/>
  <c r="BB57" i="50"/>
  <c r="AX57" i="50"/>
  <c r="AW57" i="50"/>
  <c r="AV57" i="50"/>
  <c r="AR57" i="50"/>
  <c r="AQ57" i="50"/>
  <c r="AP57" i="50"/>
  <c r="BJ56" i="50"/>
  <c r="BI56" i="50"/>
  <c r="BH56" i="50"/>
  <c r="BD56" i="50"/>
  <c r="BC56" i="50"/>
  <c r="BB56" i="50"/>
  <c r="AX56" i="50"/>
  <c r="AW56" i="50"/>
  <c r="AV56" i="50"/>
  <c r="AR56" i="50"/>
  <c r="AQ56" i="50"/>
  <c r="AP56" i="50"/>
  <c r="BJ55" i="50"/>
  <c r="BI55" i="50"/>
  <c r="BH55" i="50"/>
  <c r="BD55" i="50"/>
  <c r="BC55" i="50"/>
  <c r="BB55" i="50"/>
  <c r="AX55" i="50"/>
  <c r="AW55" i="50"/>
  <c r="AV55" i="50"/>
  <c r="AR55" i="50"/>
  <c r="AQ55" i="50"/>
  <c r="AP55" i="50"/>
  <c r="BJ53" i="50"/>
  <c r="BI53" i="50"/>
  <c r="BH53" i="50"/>
  <c r="BG53" i="50"/>
  <c r="BF53" i="50"/>
  <c r="BD53" i="50"/>
  <c r="BC53" i="50"/>
  <c r="BB53" i="50"/>
  <c r="BA53" i="50"/>
  <c r="AZ53" i="50"/>
  <c r="AX53" i="50"/>
  <c r="AW53" i="50"/>
  <c r="AV53" i="50"/>
  <c r="AU53" i="50"/>
  <c r="AT53" i="50"/>
  <c r="AR53" i="50"/>
  <c r="AQ53" i="50"/>
  <c r="AP53" i="50"/>
  <c r="AO53" i="50"/>
  <c r="AN53" i="50"/>
  <c r="BJ52" i="50"/>
  <c r="BI52" i="50"/>
  <c r="BH52" i="50"/>
  <c r="BG52" i="50"/>
  <c r="BF52" i="50"/>
  <c r="BD52" i="50"/>
  <c r="BC52" i="50"/>
  <c r="BB52" i="50"/>
  <c r="BA52" i="50"/>
  <c r="AZ52" i="50"/>
  <c r="AX52" i="50"/>
  <c r="AW52" i="50"/>
  <c r="AV52" i="50"/>
  <c r="AU52" i="50"/>
  <c r="AT52" i="50"/>
  <c r="AR52" i="50"/>
  <c r="AQ52" i="50"/>
  <c r="AP52" i="50"/>
  <c r="AO52" i="50"/>
  <c r="AN52" i="50"/>
  <c r="BJ51" i="50"/>
  <c r="BI51" i="50"/>
  <c r="BH51" i="50"/>
  <c r="BG51" i="50"/>
  <c r="BF51" i="50"/>
  <c r="BD51" i="50"/>
  <c r="BC51" i="50"/>
  <c r="BB51" i="50"/>
  <c r="BA51" i="50"/>
  <c r="AZ51" i="50"/>
  <c r="AX51" i="50"/>
  <c r="AW51" i="50"/>
  <c r="AV51" i="50"/>
  <c r="AU51" i="50"/>
  <c r="AT51" i="50"/>
  <c r="AR51" i="50"/>
  <c r="AQ51" i="50"/>
  <c r="AP51" i="50"/>
  <c r="AO51" i="50"/>
  <c r="AN51" i="50"/>
  <c r="BJ50" i="50"/>
  <c r="BI50" i="50"/>
  <c r="BH50" i="50"/>
  <c r="BG50" i="50"/>
  <c r="BF50" i="50"/>
  <c r="BD50" i="50"/>
  <c r="BC50" i="50"/>
  <c r="BB50" i="50"/>
  <c r="BA50" i="50"/>
  <c r="AZ50" i="50"/>
  <c r="AX50" i="50"/>
  <c r="AW50" i="50"/>
  <c r="AV50" i="50"/>
  <c r="AU50" i="50"/>
  <c r="AT50" i="50"/>
  <c r="AR50" i="50"/>
  <c r="AQ50" i="50"/>
  <c r="AP50" i="50"/>
  <c r="AO50" i="50"/>
  <c r="AN50" i="50"/>
  <c r="BJ48" i="50"/>
  <c r="BI48" i="50"/>
  <c r="BH48" i="50"/>
  <c r="BG48" i="50"/>
  <c r="BF48" i="50"/>
  <c r="BD48" i="50"/>
  <c r="BC48" i="50"/>
  <c r="BB48" i="50"/>
  <c r="BA48" i="50"/>
  <c r="AZ48" i="50"/>
  <c r="AR48" i="50"/>
  <c r="AQ48" i="50"/>
  <c r="AP48" i="50"/>
  <c r="AO48" i="50"/>
  <c r="AN48" i="50"/>
  <c r="BD47" i="50"/>
  <c r="BC47" i="50"/>
  <c r="BB47" i="50"/>
  <c r="BA47" i="50"/>
  <c r="AZ47" i="50"/>
  <c r="AR47" i="50"/>
  <c r="AQ47" i="50"/>
  <c r="AP47" i="50"/>
  <c r="AO47" i="50"/>
  <c r="AN47" i="50"/>
  <c r="BJ46" i="50"/>
  <c r="BI46" i="50"/>
  <c r="BH46" i="50"/>
  <c r="BG46" i="50"/>
  <c r="BF46" i="50"/>
  <c r="BD46" i="50"/>
  <c r="BC46" i="50"/>
  <c r="BB46" i="50"/>
  <c r="BA46" i="50"/>
  <c r="AZ46" i="50"/>
  <c r="AW46" i="50"/>
  <c r="AT46" i="50"/>
  <c r="AR46" i="50"/>
  <c r="AQ46" i="50"/>
  <c r="AP46" i="50"/>
  <c r="AO46" i="50"/>
  <c r="AN46" i="50"/>
  <c r="BJ45" i="50"/>
  <c r="BI45" i="50"/>
  <c r="BH45" i="50"/>
  <c r="BD45" i="50"/>
  <c r="BC45" i="50"/>
  <c r="BB45" i="50"/>
  <c r="BA45" i="50"/>
  <c r="AZ45" i="50"/>
  <c r="AX45" i="50"/>
  <c r="AW45" i="50"/>
  <c r="AV45" i="50"/>
  <c r="AU45" i="50"/>
  <c r="AR45" i="50"/>
  <c r="AQ45" i="50"/>
  <c r="AP45" i="50"/>
  <c r="AO45" i="50"/>
  <c r="AN45" i="50"/>
  <c r="BJ44" i="50"/>
  <c r="BI44" i="50"/>
  <c r="BH44" i="50"/>
  <c r="BG44" i="50"/>
  <c r="BF44" i="50"/>
  <c r="BD44" i="50"/>
  <c r="BC44" i="50"/>
  <c r="BB44" i="50"/>
  <c r="BA44" i="50"/>
  <c r="AZ44" i="50"/>
  <c r="AU44" i="50"/>
  <c r="AT44" i="50"/>
  <c r="AR44" i="50"/>
  <c r="AQ44" i="50"/>
  <c r="AP44" i="50"/>
  <c r="AO44" i="50"/>
  <c r="AN44" i="50"/>
  <c r="BJ43" i="50"/>
  <c r="BI43" i="50"/>
  <c r="BH43" i="50"/>
  <c r="BG43" i="50"/>
  <c r="BF43" i="50"/>
  <c r="BD43" i="50"/>
  <c r="BC43" i="50"/>
  <c r="BB43" i="50"/>
  <c r="BA43" i="50"/>
  <c r="AZ43" i="50"/>
  <c r="AW43" i="50"/>
  <c r="AV43" i="50"/>
  <c r="AU43" i="50"/>
  <c r="AT43" i="50"/>
  <c r="AR43" i="50"/>
  <c r="AQ43" i="50"/>
  <c r="AP43" i="50"/>
  <c r="AO43" i="50"/>
  <c r="AN43" i="50"/>
  <c r="BG42" i="50"/>
  <c r="BF42" i="50"/>
  <c r="BD42" i="50"/>
  <c r="BC42" i="50"/>
  <c r="BB42" i="50"/>
  <c r="BA42" i="50"/>
  <c r="AZ42" i="50"/>
  <c r="AX42" i="50"/>
  <c r="AW42" i="50"/>
  <c r="AV42" i="50"/>
  <c r="AU42" i="50"/>
  <c r="AT42" i="50"/>
  <c r="AR42" i="50"/>
  <c r="AQ42" i="50"/>
  <c r="AP42" i="50"/>
  <c r="AO42" i="50"/>
  <c r="AN42" i="50"/>
  <c r="BJ40" i="50"/>
  <c r="BI40" i="50"/>
  <c r="BH40" i="50"/>
  <c r="BG40" i="50"/>
  <c r="BF40" i="50"/>
  <c r="BD40" i="50"/>
  <c r="BC40" i="50"/>
  <c r="BB40" i="50"/>
  <c r="BA40" i="50"/>
  <c r="AZ40" i="50"/>
  <c r="AX40" i="50"/>
  <c r="AW40" i="50"/>
  <c r="AV40" i="50"/>
  <c r="AU40" i="50"/>
  <c r="AT40" i="50"/>
  <c r="AR40" i="50"/>
  <c r="AQ40" i="50"/>
  <c r="AP40" i="50"/>
  <c r="AO40" i="50"/>
  <c r="AN40" i="50"/>
  <c r="BJ39" i="50"/>
  <c r="BI39" i="50"/>
  <c r="BH39" i="50"/>
  <c r="BG39" i="50"/>
  <c r="BF39" i="50"/>
  <c r="BD39" i="50"/>
  <c r="BC39" i="50"/>
  <c r="BB39" i="50"/>
  <c r="BA39" i="50"/>
  <c r="AZ39" i="50"/>
  <c r="AX39" i="50"/>
  <c r="AW39" i="50"/>
  <c r="AV39" i="50"/>
  <c r="AU39" i="50"/>
  <c r="AT39" i="50"/>
  <c r="AR39" i="50"/>
  <c r="AQ39" i="50"/>
  <c r="AP39" i="50"/>
  <c r="AO39" i="50"/>
  <c r="AN39" i="50"/>
  <c r="BJ38" i="50"/>
  <c r="BI38" i="50"/>
  <c r="BH38" i="50"/>
  <c r="BG38" i="50"/>
  <c r="BF38" i="50"/>
  <c r="BD38" i="50"/>
  <c r="BC38" i="50"/>
  <c r="BB38" i="50"/>
  <c r="BA38" i="50"/>
  <c r="AZ38" i="50"/>
  <c r="AX38" i="50"/>
  <c r="AW38" i="50"/>
  <c r="AV38" i="50"/>
  <c r="AU38" i="50"/>
  <c r="AT38" i="50"/>
  <c r="AR38" i="50"/>
  <c r="AQ38" i="50"/>
  <c r="AP38" i="50"/>
  <c r="AO38" i="50"/>
  <c r="AN38" i="50"/>
  <c r="BJ37" i="50"/>
  <c r="BI37" i="50"/>
  <c r="BH37" i="50"/>
  <c r="BG37" i="50"/>
  <c r="BF37" i="50"/>
  <c r="BD37" i="50"/>
  <c r="BC37" i="50"/>
  <c r="BB37" i="50"/>
  <c r="BA37" i="50"/>
  <c r="AZ37" i="50"/>
  <c r="AX37" i="50"/>
  <c r="AW37" i="50"/>
  <c r="AV37" i="50"/>
  <c r="AU37" i="50"/>
  <c r="AT37" i="50"/>
  <c r="AR37" i="50"/>
  <c r="AQ37" i="50"/>
  <c r="AP37" i="50"/>
  <c r="AO37" i="50"/>
  <c r="AN37" i="50"/>
  <c r="BJ36" i="50"/>
  <c r="BI36" i="50"/>
  <c r="BH36" i="50"/>
  <c r="BG36" i="50"/>
  <c r="BF36" i="50"/>
  <c r="BD36" i="50"/>
  <c r="BC36" i="50"/>
  <c r="BB36" i="50"/>
  <c r="BA36" i="50"/>
  <c r="AZ36" i="50"/>
  <c r="AX36" i="50"/>
  <c r="AW36" i="50"/>
  <c r="AV36" i="50"/>
  <c r="AU36" i="50"/>
  <c r="AT36" i="50"/>
  <c r="AR36" i="50"/>
  <c r="AQ36" i="50"/>
  <c r="AP36" i="50"/>
  <c r="AO36" i="50"/>
  <c r="AN36" i="50"/>
  <c r="BJ35" i="50"/>
  <c r="BI35" i="50"/>
  <c r="BH35" i="50"/>
  <c r="BG35" i="50"/>
  <c r="BF35" i="50"/>
  <c r="BD35" i="50"/>
  <c r="BC35" i="50"/>
  <c r="BB35" i="50"/>
  <c r="BA35" i="50"/>
  <c r="AZ35" i="50"/>
  <c r="AX35" i="50"/>
  <c r="AW35" i="50"/>
  <c r="AV35" i="50"/>
  <c r="AU35" i="50"/>
  <c r="AT35" i="50"/>
  <c r="AR35" i="50"/>
  <c r="AQ35" i="50"/>
  <c r="AP35" i="50"/>
  <c r="AO35" i="50"/>
  <c r="AN35" i="50"/>
  <c r="BJ33" i="50"/>
  <c r="BI33" i="50"/>
  <c r="BH33" i="50"/>
  <c r="BG33" i="50"/>
  <c r="BF33" i="50"/>
  <c r="BD33" i="50"/>
  <c r="BC33" i="50"/>
  <c r="BB33" i="50"/>
  <c r="BA33" i="50"/>
  <c r="AZ33" i="50"/>
  <c r="AX33" i="50"/>
  <c r="AW33" i="50"/>
  <c r="AV33" i="50"/>
  <c r="AU33" i="50"/>
  <c r="AT33" i="50"/>
  <c r="AR33" i="50"/>
  <c r="AQ33" i="50"/>
  <c r="AP33" i="50"/>
  <c r="AO33" i="50"/>
  <c r="AN33" i="50"/>
  <c r="BJ32" i="50"/>
  <c r="BI32" i="50"/>
  <c r="BH32" i="50"/>
  <c r="BG32" i="50"/>
  <c r="BF32" i="50"/>
  <c r="BD32" i="50"/>
  <c r="BC32" i="50"/>
  <c r="BB32" i="50"/>
  <c r="BA32" i="50"/>
  <c r="AZ32" i="50"/>
  <c r="AX32" i="50"/>
  <c r="AW32" i="50"/>
  <c r="AV32" i="50"/>
  <c r="AU32" i="50"/>
  <c r="AT32" i="50"/>
  <c r="AR32" i="50"/>
  <c r="AQ32" i="50"/>
  <c r="AP32" i="50"/>
  <c r="AO32" i="50"/>
  <c r="AN32" i="50"/>
  <c r="BJ31" i="50"/>
  <c r="BI31" i="50"/>
  <c r="BH31" i="50"/>
  <c r="BG31" i="50"/>
  <c r="BF31" i="50"/>
  <c r="BD31" i="50"/>
  <c r="BC31" i="50"/>
  <c r="BB31" i="50"/>
  <c r="BA31" i="50"/>
  <c r="AZ31" i="50"/>
  <c r="AX31" i="50"/>
  <c r="AW31" i="50"/>
  <c r="AV31" i="50"/>
  <c r="AU31" i="50"/>
  <c r="AT31" i="50"/>
  <c r="AR31" i="50"/>
  <c r="AQ31" i="50"/>
  <c r="AP31" i="50"/>
  <c r="AO31" i="50"/>
  <c r="AN31" i="50"/>
  <c r="BJ30" i="50"/>
  <c r="BI30" i="50"/>
  <c r="BH30" i="50"/>
  <c r="BG30" i="50"/>
  <c r="BF30" i="50"/>
  <c r="BD30" i="50"/>
  <c r="BC30" i="50"/>
  <c r="BB30" i="50"/>
  <c r="BA30" i="50"/>
  <c r="AZ30" i="50"/>
  <c r="AX30" i="50"/>
  <c r="AW30" i="50"/>
  <c r="AV30" i="50"/>
  <c r="AU30" i="50"/>
  <c r="AT30" i="50"/>
  <c r="AR30" i="50"/>
  <c r="AQ30" i="50"/>
  <c r="AP30" i="50"/>
  <c r="AO30" i="50"/>
  <c r="AN30" i="50"/>
  <c r="BJ28" i="50"/>
  <c r="BI28" i="50"/>
  <c r="BH28" i="50"/>
  <c r="BG28" i="50"/>
  <c r="BF28" i="50"/>
  <c r="BD28" i="50"/>
  <c r="BC28" i="50"/>
  <c r="BB28" i="50"/>
  <c r="BA28" i="50"/>
  <c r="AZ28" i="50"/>
  <c r="AX28" i="50"/>
  <c r="AW28" i="50"/>
  <c r="AV28" i="50"/>
  <c r="AU28" i="50"/>
  <c r="AT28" i="50"/>
  <c r="AR28" i="50"/>
  <c r="AQ28" i="50"/>
  <c r="AP28" i="50"/>
  <c r="AO28" i="50"/>
  <c r="AN28" i="50"/>
  <c r="BJ27" i="50"/>
  <c r="BI27" i="50"/>
  <c r="BH27" i="50"/>
  <c r="BG27" i="50"/>
  <c r="BF27" i="50"/>
  <c r="BD27" i="50"/>
  <c r="BC27" i="50"/>
  <c r="BB27" i="50"/>
  <c r="BA27" i="50"/>
  <c r="AZ27" i="50"/>
  <c r="AX27" i="50"/>
  <c r="AW27" i="50"/>
  <c r="AV27" i="50"/>
  <c r="AU27" i="50"/>
  <c r="AT27" i="50"/>
  <c r="AR27" i="50"/>
  <c r="AQ27" i="50"/>
  <c r="AP27" i="50"/>
  <c r="AO27" i="50"/>
  <c r="AN27" i="50"/>
  <c r="BJ26" i="50"/>
  <c r="BI26" i="50"/>
  <c r="BH26" i="50"/>
  <c r="BG26" i="50"/>
  <c r="BF26" i="50"/>
  <c r="BD26" i="50"/>
  <c r="BC26" i="50"/>
  <c r="BB26" i="50"/>
  <c r="BA26" i="50"/>
  <c r="AZ26" i="50"/>
  <c r="AX26" i="50"/>
  <c r="AW26" i="50"/>
  <c r="AV26" i="50"/>
  <c r="AU26" i="50"/>
  <c r="AT26" i="50"/>
  <c r="AR26" i="50"/>
  <c r="AQ26" i="50"/>
  <c r="AP26" i="50"/>
  <c r="AO26" i="50"/>
  <c r="AN26" i="50"/>
  <c r="BJ25" i="50"/>
  <c r="BI25" i="50"/>
  <c r="BH25" i="50"/>
  <c r="BG25" i="50"/>
  <c r="BF25" i="50"/>
  <c r="BD25" i="50"/>
  <c r="BC25" i="50"/>
  <c r="BB25" i="50"/>
  <c r="BA25" i="50"/>
  <c r="AZ25" i="50"/>
  <c r="AX25" i="50"/>
  <c r="AW25" i="50"/>
  <c r="AV25" i="50"/>
  <c r="AU25" i="50"/>
  <c r="AT25" i="50"/>
  <c r="AR25" i="50"/>
  <c r="AQ25" i="50"/>
  <c r="AP25" i="50"/>
  <c r="AO25" i="50"/>
  <c r="AN25" i="50"/>
  <c r="BJ24" i="50"/>
  <c r="BI24" i="50"/>
  <c r="BH24" i="50"/>
  <c r="BG24" i="50"/>
  <c r="BF24" i="50"/>
  <c r="BD24" i="50"/>
  <c r="BC24" i="50"/>
  <c r="BB24" i="50"/>
  <c r="BA24" i="50"/>
  <c r="AZ24" i="50"/>
  <c r="AX24" i="50"/>
  <c r="AW24" i="50"/>
  <c r="AV24" i="50"/>
  <c r="AU24" i="50"/>
  <c r="AT24" i="50"/>
  <c r="AR24" i="50"/>
  <c r="AQ24" i="50"/>
  <c r="AP24" i="50"/>
  <c r="AO24" i="50"/>
  <c r="AN24" i="50"/>
  <c r="BJ23" i="50"/>
  <c r="BI23" i="50"/>
  <c r="BH23" i="50"/>
  <c r="BG23" i="50"/>
  <c r="BF23" i="50"/>
  <c r="BD23" i="50"/>
  <c r="BC23" i="50"/>
  <c r="BB23" i="50"/>
  <c r="BA23" i="50"/>
  <c r="AZ23" i="50"/>
  <c r="AX23" i="50"/>
  <c r="AW23" i="50"/>
  <c r="AV23" i="50"/>
  <c r="AU23" i="50"/>
  <c r="AT23" i="50"/>
  <c r="AR23" i="50"/>
  <c r="AQ23" i="50"/>
  <c r="AP23" i="50"/>
  <c r="AO23" i="50"/>
  <c r="AN23" i="50"/>
  <c r="BJ21" i="50"/>
  <c r="BI21" i="50"/>
  <c r="BH21" i="50"/>
  <c r="BG21" i="50"/>
  <c r="BF21" i="50"/>
  <c r="BD21" i="50"/>
  <c r="BC21" i="50"/>
  <c r="BB21" i="50"/>
  <c r="BA21" i="50"/>
  <c r="AZ21" i="50"/>
  <c r="AX21" i="50"/>
  <c r="AW21" i="50"/>
  <c r="AV21" i="50"/>
  <c r="AU21" i="50"/>
  <c r="AT21" i="50"/>
  <c r="AR21" i="50"/>
  <c r="AQ21" i="50"/>
  <c r="AP21" i="50"/>
  <c r="AO21" i="50"/>
  <c r="AN21" i="50"/>
  <c r="BJ20" i="50"/>
  <c r="BI20" i="50"/>
  <c r="BH20" i="50"/>
  <c r="BG20" i="50"/>
  <c r="BF20" i="50"/>
  <c r="BD20" i="50"/>
  <c r="BC20" i="50"/>
  <c r="BB20" i="50"/>
  <c r="BA20" i="50"/>
  <c r="AZ20" i="50"/>
  <c r="AX20" i="50"/>
  <c r="AW20" i="50"/>
  <c r="AV20" i="50"/>
  <c r="AU20" i="50"/>
  <c r="AT20" i="50"/>
  <c r="AR20" i="50"/>
  <c r="AQ20" i="50"/>
  <c r="AP20" i="50"/>
  <c r="AO20" i="50"/>
  <c r="AN20" i="50"/>
  <c r="BJ19" i="50"/>
  <c r="BI19" i="50"/>
  <c r="BH19" i="50"/>
  <c r="BG19" i="50"/>
  <c r="BF19" i="50"/>
  <c r="BD19" i="50"/>
  <c r="BC19" i="50"/>
  <c r="BB19" i="50"/>
  <c r="BA19" i="50"/>
  <c r="AZ19" i="50"/>
  <c r="AX19" i="50"/>
  <c r="AW19" i="50"/>
  <c r="AV19" i="50"/>
  <c r="AU19" i="50"/>
  <c r="AT19" i="50"/>
  <c r="AR19" i="50"/>
  <c r="AQ19" i="50"/>
  <c r="AP19" i="50"/>
  <c r="AO19" i="50"/>
  <c r="AN19" i="50"/>
  <c r="BJ18" i="50"/>
  <c r="BI18" i="50"/>
  <c r="BH18" i="50"/>
  <c r="BG18" i="50"/>
  <c r="BF18" i="50"/>
  <c r="BD18" i="50"/>
  <c r="BC18" i="50"/>
  <c r="BB18" i="50"/>
  <c r="BA18" i="50"/>
  <c r="AZ18" i="50"/>
  <c r="AX18" i="50"/>
  <c r="AW18" i="50"/>
  <c r="AV18" i="50"/>
  <c r="AU18" i="50"/>
  <c r="AT18" i="50"/>
  <c r="AR18" i="50"/>
  <c r="AQ18" i="50"/>
  <c r="AP18" i="50"/>
  <c r="AO18" i="50"/>
  <c r="AN18" i="50"/>
  <c r="BJ17" i="50"/>
  <c r="BI17" i="50"/>
  <c r="BH17" i="50"/>
  <c r="BG17" i="50"/>
  <c r="BF17" i="50"/>
  <c r="BD17" i="50"/>
  <c r="BC17" i="50"/>
  <c r="BB17" i="50"/>
  <c r="BA17" i="50"/>
  <c r="AZ17" i="50"/>
  <c r="AX17" i="50"/>
  <c r="AW17" i="50"/>
  <c r="AV17" i="50"/>
  <c r="AU17" i="50"/>
  <c r="AT17" i="50"/>
  <c r="AR17" i="50"/>
  <c r="AQ17" i="50"/>
  <c r="AP17" i="50"/>
  <c r="AO17" i="50"/>
  <c r="AN17" i="50"/>
  <c r="BJ16" i="50"/>
  <c r="BI16" i="50"/>
  <c r="BH16" i="50"/>
  <c r="BG16" i="50"/>
  <c r="BF16" i="50"/>
  <c r="BD16" i="50"/>
  <c r="BC16" i="50"/>
  <c r="BB16" i="50"/>
  <c r="BA16" i="50"/>
  <c r="AZ16" i="50"/>
  <c r="AX16" i="50"/>
  <c r="AW16" i="50"/>
  <c r="AV16" i="50"/>
  <c r="AU16" i="50"/>
  <c r="AT16" i="50"/>
  <c r="AR16" i="50"/>
  <c r="AQ16" i="50"/>
  <c r="AP16" i="50"/>
  <c r="AO16" i="50"/>
  <c r="AN16" i="50"/>
  <c r="BJ14" i="50"/>
  <c r="BI14" i="50"/>
  <c r="BH14" i="50"/>
  <c r="BG14" i="50"/>
  <c r="BF14" i="50"/>
  <c r="BD14" i="50"/>
  <c r="BC14" i="50"/>
  <c r="BB14" i="50"/>
  <c r="BA14" i="50"/>
  <c r="AZ14" i="50"/>
  <c r="AX14" i="50"/>
  <c r="AW14" i="50"/>
  <c r="AV14" i="50"/>
  <c r="AU14" i="50"/>
  <c r="AT14" i="50"/>
  <c r="AR14" i="50"/>
  <c r="AQ14" i="50"/>
  <c r="AP14" i="50"/>
  <c r="AO14" i="50"/>
  <c r="AN14" i="50"/>
  <c r="BJ13" i="50"/>
  <c r="BI13" i="50"/>
  <c r="BH13" i="50"/>
  <c r="BG13" i="50"/>
  <c r="BF13" i="50"/>
  <c r="BD13" i="50"/>
  <c r="BC13" i="50"/>
  <c r="BB13" i="50"/>
  <c r="BA13" i="50"/>
  <c r="AZ13" i="50"/>
  <c r="AX13" i="50"/>
  <c r="AW13" i="50"/>
  <c r="AV13" i="50"/>
  <c r="AU13" i="50"/>
  <c r="AT13" i="50"/>
  <c r="AR13" i="50"/>
  <c r="AQ13" i="50"/>
  <c r="AP13" i="50"/>
  <c r="AO13" i="50"/>
  <c r="AN13" i="50"/>
  <c r="BJ12" i="50"/>
  <c r="BI12" i="50"/>
  <c r="BH12" i="50"/>
  <c r="BG12" i="50"/>
  <c r="BF12" i="50"/>
  <c r="BD12" i="50"/>
  <c r="BC12" i="50"/>
  <c r="BB12" i="50"/>
  <c r="BA12" i="50"/>
  <c r="AZ12" i="50"/>
  <c r="AX12" i="50"/>
  <c r="AW12" i="50"/>
  <c r="AV12" i="50"/>
  <c r="AU12" i="50"/>
  <c r="AT12" i="50"/>
  <c r="AR12" i="50"/>
  <c r="AQ12" i="50"/>
  <c r="AP12" i="50"/>
  <c r="AO12" i="50"/>
  <c r="AN12" i="50"/>
  <c r="BJ10" i="50"/>
  <c r="BI10" i="50"/>
  <c r="BH10" i="50"/>
  <c r="BG10" i="50"/>
  <c r="BF10" i="50"/>
  <c r="BD10" i="50"/>
  <c r="BC10" i="50"/>
  <c r="BB10" i="50"/>
  <c r="BA10" i="50"/>
  <c r="AZ10" i="50"/>
  <c r="AX10" i="50"/>
  <c r="AW10" i="50"/>
  <c r="AV10" i="50"/>
  <c r="AU10" i="50"/>
  <c r="AT10" i="50"/>
  <c r="AR10" i="50"/>
  <c r="AQ10" i="50"/>
  <c r="AP10" i="50"/>
  <c r="AO10" i="50"/>
  <c r="AN10" i="50"/>
  <c r="BJ72" i="49"/>
  <c r="BI72" i="49"/>
  <c r="BH72" i="49"/>
  <c r="BD72" i="49"/>
  <c r="BC72" i="49"/>
  <c r="BB72" i="49"/>
  <c r="AX72" i="49"/>
  <c r="AW72" i="49"/>
  <c r="AV72" i="49"/>
  <c r="AR72" i="49"/>
  <c r="AQ72" i="49"/>
  <c r="AP72" i="49"/>
  <c r="BJ71" i="49"/>
  <c r="BI71" i="49"/>
  <c r="BH71" i="49"/>
  <c r="BD71" i="49"/>
  <c r="BC71" i="49"/>
  <c r="BB71" i="49"/>
  <c r="AX71" i="49"/>
  <c r="AW71" i="49"/>
  <c r="AV71" i="49"/>
  <c r="AR71" i="49"/>
  <c r="AQ71" i="49"/>
  <c r="AP71" i="49"/>
  <c r="BJ70" i="49"/>
  <c r="BI70" i="49"/>
  <c r="BH70" i="49"/>
  <c r="BD70" i="49"/>
  <c r="BC70" i="49"/>
  <c r="BB70" i="49"/>
  <c r="AX70" i="49"/>
  <c r="AW70" i="49"/>
  <c r="AV70" i="49"/>
  <c r="AR70" i="49"/>
  <c r="AQ70" i="49"/>
  <c r="AP70" i="49"/>
  <c r="BJ69" i="49"/>
  <c r="BI69" i="49"/>
  <c r="BH69" i="49"/>
  <c r="BD69" i="49"/>
  <c r="BC69" i="49"/>
  <c r="BB69" i="49"/>
  <c r="AX69" i="49"/>
  <c r="AW69" i="49"/>
  <c r="AV69" i="49"/>
  <c r="AR69" i="49"/>
  <c r="AQ69" i="49"/>
  <c r="AP69" i="49"/>
  <c r="BJ68" i="49"/>
  <c r="BI68" i="49"/>
  <c r="BH68" i="49"/>
  <c r="BD68" i="49"/>
  <c r="BC68" i="49"/>
  <c r="BB68" i="49"/>
  <c r="AX68" i="49"/>
  <c r="AW68" i="49"/>
  <c r="AV68" i="49"/>
  <c r="AR68" i="49"/>
  <c r="AQ68" i="49"/>
  <c r="AP68" i="49"/>
  <c r="BJ67" i="49"/>
  <c r="BI67" i="49"/>
  <c r="BH67" i="49"/>
  <c r="BD67" i="49"/>
  <c r="BC67" i="49"/>
  <c r="BB67" i="49"/>
  <c r="AX67" i="49"/>
  <c r="AW67" i="49"/>
  <c r="AV67" i="49"/>
  <c r="AR67" i="49"/>
  <c r="AQ67" i="49"/>
  <c r="AP67" i="49"/>
  <c r="BJ66" i="49"/>
  <c r="BI66" i="49"/>
  <c r="BH66" i="49"/>
  <c r="BD66" i="49"/>
  <c r="BC66" i="49"/>
  <c r="BB66" i="49"/>
  <c r="AX66" i="49"/>
  <c r="AW66" i="49"/>
  <c r="AV66" i="49"/>
  <c r="AR66" i="49"/>
  <c r="AQ66" i="49"/>
  <c r="AP66" i="49"/>
  <c r="BJ65" i="49"/>
  <c r="BI65" i="49"/>
  <c r="BH65" i="49"/>
  <c r="BD65" i="49"/>
  <c r="BC65" i="49"/>
  <c r="BB65" i="49"/>
  <c r="AX65" i="49"/>
  <c r="AW65" i="49"/>
  <c r="AV65" i="49"/>
  <c r="AR65" i="49"/>
  <c r="AQ65" i="49"/>
  <c r="AP65" i="49"/>
  <c r="BJ64" i="49"/>
  <c r="BI64" i="49"/>
  <c r="BH64" i="49"/>
  <c r="BD64" i="49"/>
  <c r="BC64" i="49"/>
  <c r="BB64" i="49"/>
  <c r="AX64" i="49"/>
  <c r="AW64" i="49"/>
  <c r="AV64" i="49"/>
  <c r="AR64" i="49"/>
  <c r="AQ64" i="49"/>
  <c r="AP64" i="49"/>
  <c r="BJ63" i="49"/>
  <c r="BI63" i="49"/>
  <c r="BH63" i="49"/>
  <c r="BD63" i="49"/>
  <c r="BC63" i="49"/>
  <c r="BB63" i="49"/>
  <c r="AX63" i="49"/>
  <c r="AW63" i="49"/>
  <c r="AV63" i="49"/>
  <c r="AR63" i="49"/>
  <c r="AQ63" i="49"/>
  <c r="AP63" i="49"/>
  <c r="BJ62" i="49"/>
  <c r="BI62" i="49"/>
  <c r="BH62" i="49"/>
  <c r="BD62" i="49"/>
  <c r="BC62" i="49"/>
  <c r="BB62" i="49"/>
  <c r="AX62" i="49"/>
  <c r="AW62" i="49"/>
  <c r="AV62" i="49"/>
  <c r="AR62" i="49"/>
  <c r="AQ62" i="49"/>
  <c r="AP62" i="49"/>
  <c r="BJ61" i="49"/>
  <c r="BI61" i="49"/>
  <c r="BH61" i="49"/>
  <c r="BD61" i="49"/>
  <c r="BC61" i="49"/>
  <c r="BB61" i="49"/>
  <c r="AX61" i="49"/>
  <c r="AW61" i="49"/>
  <c r="AV61" i="49"/>
  <c r="AR61" i="49"/>
  <c r="AQ61" i="49"/>
  <c r="AP61" i="49"/>
  <c r="BJ60" i="49"/>
  <c r="BI60" i="49"/>
  <c r="BH60" i="49"/>
  <c r="BD60" i="49"/>
  <c r="BC60" i="49"/>
  <c r="BB60" i="49"/>
  <c r="AX60" i="49"/>
  <c r="AW60" i="49"/>
  <c r="AV60" i="49"/>
  <c r="BJ59" i="49"/>
  <c r="BI59" i="49"/>
  <c r="BH59" i="49"/>
  <c r="BD59" i="49"/>
  <c r="BC59" i="49"/>
  <c r="BB59" i="49"/>
  <c r="AX59" i="49"/>
  <c r="AW59" i="49"/>
  <c r="AV59" i="49"/>
  <c r="AR59" i="49"/>
  <c r="AQ59" i="49"/>
  <c r="AP59" i="49"/>
  <c r="BJ58" i="49"/>
  <c r="BI58" i="49"/>
  <c r="BH58" i="49"/>
  <c r="BD58" i="49"/>
  <c r="BC58" i="49"/>
  <c r="BB58" i="49"/>
  <c r="AX58" i="49"/>
  <c r="AW58" i="49"/>
  <c r="AV58" i="49"/>
  <c r="AR58" i="49"/>
  <c r="AQ58" i="49"/>
  <c r="AP58" i="49"/>
  <c r="BJ57" i="49"/>
  <c r="BI57" i="49"/>
  <c r="BH57" i="49"/>
  <c r="BD57" i="49"/>
  <c r="BC57" i="49"/>
  <c r="BB57" i="49"/>
  <c r="AX57" i="49"/>
  <c r="AW57" i="49"/>
  <c r="AV57" i="49"/>
  <c r="AR57" i="49"/>
  <c r="AQ57" i="49"/>
  <c r="AP57" i="49"/>
  <c r="BJ56" i="49"/>
  <c r="BI56" i="49"/>
  <c r="BH56" i="49"/>
  <c r="BD56" i="49"/>
  <c r="BC56" i="49"/>
  <c r="BB56" i="49"/>
  <c r="AX56" i="49"/>
  <c r="AW56" i="49"/>
  <c r="AV56" i="49"/>
  <c r="AR56" i="49"/>
  <c r="AQ56" i="49"/>
  <c r="AP56" i="49"/>
  <c r="BJ55" i="49"/>
  <c r="BI55" i="49"/>
  <c r="BH55" i="49"/>
  <c r="BD55" i="49"/>
  <c r="BC55" i="49"/>
  <c r="BB55" i="49"/>
  <c r="AX55" i="49"/>
  <c r="AW55" i="49"/>
  <c r="AV55" i="49"/>
  <c r="AR55" i="49"/>
  <c r="AQ55" i="49"/>
  <c r="AP55" i="49"/>
  <c r="BJ53" i="49"/>
  <c r="BI53" i="49"/>
  <c r="BH53" i="49"/>
  <c r="BG53" i="49"/>
  <c r="BF53" i="49"/>
  <c r="BD53" i="49"/>
  <c r="BC53" i="49"/>
  <c r="BB53" i="49"/>
  <c r="BA53" i="49"/>
  <c r="AZ53" i="49"/>
  <c r="AX53" i="49"/>
  <c r="AW53" i="49"/>
  <c r="AV53" i="49"/>
  <c r="AU53" i="49"/>
  <c r="AT53" i="49"/>
  <c r="AR53" i="49"/>
  <c r="AQ53" i="49"/>
  <c r="AP53" i="49"/>
  <c r="AO53" i="49"/>
  <c r="AN53" i="49"/>
  <c r="BJ52" i="49"/>
  <c r="BI52" i="49"/>
  <c r="BH52" i="49"/>
  <c r="BG52" i="49"/>
  <c r="BF52" i="49"/>
  <c r="BD52" i="49"/>
  <c r="BC52" i="49"/>
  <c r="BB52" i="49"/>
  <c r="BA52" i="49"/>
  <c r="AZ52" i="49"/>
  <c r="AX52" i="49"/>
  <c r="AW52" i="49"/>
  <c r="AV52" i="49"/>
  <c r="AU52" i="49"/>
  <c r="AT52" i="49"/>
  <c r="AR52" i="49"/>
  <c r="AQ52" i="49"/>
  <c r="AP52" i="49"/>
  <c r="AO52" i="49"/>
  <c r="AN52" i="49"/>
  <c r="BJ51" i="49"/>
  <c r="BI51" i="49"/>
  <c r="BH51" i="49"/>
  <c r="BG51" i="49"/>
  <c r="BF51" i="49"/>
  <c r="BD51" i="49"/>
  <c r="BC51" i="49"/>
  <c r="BB51" i="49"/>
  <c r="BA51" i="49"/>
  <c r="AZ51" i="49"/>
  <c r="AX51" i="49"/>
  <c r="AW51" i="49"/>
  <c r="AV51" i="49"/>
  <c r="AU51" i="49"/>
  <c r="AT51" i="49"/>
  <c r="AR51" i="49"/>
  <c r="AQ51" i="49"/>
  <c r="AP51" i="49"/>
  <c r="AO51" i="49"/>
  <c r="AN51" i="49"/>
  <c r="BJ50" i="49"/>
  <c r="BI50" i="49"/>
  <c r="BH50" i="49"/>
  <c r="BG50" i="49"/>
  <c r="BF50" i="49"/>
  <c r="BD50" i="49"/>
  <c r="BC50" i="49"/>
  <c r="BB50" i="49"/>
  <c r="BA50" i="49"/>
  <c r="AZ50" i="49"/>
  <c r="AX50" i="49"/>
  <c r="AW50" i="49"/>
  <c r="AV50" i="49"/>
  <c r="AU50" i="49"/>
  <c r="AT50" i="49"/>
  <c r="AR50" i="49"/>
  <c r="AQ50" i="49"/>
  <c r="AP50" i="49"/>
  <c r="AO50" i="49"/>
  <c r="AN50" i="49"/>
  <c r="BJ48" i="49"/>
  <c r="BI48" i="49"/>
  <c r="BH48" i="49"/>
  <c r="BG48" i="49"/>
  <c r="BF48" i="49"/>
  <c r="BD48" i="49"/>
  <c r="BC48" i="49"/>
  <c r="BB48" i="49"/>
  <c r="BA48" i="49"/>
  <c r="AZ48" i="49"/>
  <c r="AX48" i="49"/>
  <c r="AW48" i="49"/>
  <c r="AV48" i="49"/>
  <c r="AU48" i="49"/>
  <c r="AT48" i="49"/>
  <c r="AR48" i="49"/>
  <c r="AQ48" i="49"/>
  <c r="AP48" i="49"/>
  <c r="AO48" i="49"/>
  <c r="AN48" i="49"/>
  <c r="BD47" i="49"/>
  <c r="BC47" i="49"/>
  <c r="BB47" i="49"/>
  <c r="BA47" i="49"/>
  <c r="AZ47" i="49"/>
  <c r="AR47" i="49"/>
  <c r="AQ47" i="49"/>
  <c r="AP47" i="49"/>
  <c r="AO47" i="49"/>
  <c r="AN47" i="49"/>
  <c r="BJ46" i="49"/>
  <c r="BI46" i="49"/>
  <c r="BH46" i="49"/>
  <c r="BG46" i="49"/>
  <c r="BF46" i="49"/>
  <c r="BD46" i="49"/>
  <c r="BC46" i="49"/>
  <c r="BB46" i="49"/>
  <c r="BA46" i="49"/>
  <c r="AZ46" i="49"/>
  <c r="AX46" i="49"/>
  <c r="AW46" i="49"/>
  <c r="AV46" i="49"/>
  <c r="AU46" i="49"/>
  <c r="AT46" i="49"/>
  <c r="AR46" i="49"/>
  <c r="AQ46" i="49"/>
  <c r="AP46" i="49"/>
  <c r="AO46" i="49"/>
  <c r="AN46" i="49"/>
  <c r="BJ45" i="49"/>
  <c r="BI45" i="49"/>
  <c r="BH45" i="49"/>
  <c r="BG45" i="49"/>
  <c r="BF45" i="49"/>
  <c r="BD45" i="49"/>
  <c r="BC45" i="49"/>
  <c r="BB45" i="49"/>
  <c r="BA45" i="49"/>
  <c r="AZ45" i="49"/>
  <c r="AX45" i="49"/>
  <c r="AW45" i="49"/>
  <c r="AV45" i="49"/>
  <c r="AU45" i="49"/>
  <c r="AR45" i="49"/>
  <c r="AQ45" i="49"/>
  <c r="AP45" i="49"/>
  <c r="AO45" i="49"/>
  <c r="AN45" i="49"/>
  <c r="BI44" i="49"/>
  <c r="BH44" i="49"/>
  <c r="BG44" i="49"/>
  <c r="BF44" i="49"/>
  <c r="BD44" i="49"/>
  <c r="BC44" i="49"/>
  <c r="BB44" i="49"/>
  <c r="BA44" i="49"/>
  <c r="AZ44" i="49"/>
  <c r="AW44" i="49"/>
  <c r="AV44" i="49"/>
  <c r="AU44" i="49"/>
  <c r="AT44" i="49"/>
  <c r="AR44" i="49"/>
  <c r="AQ44" i="49"/>
  <c r="AP44" i="49"/>
  <c r="AO44" i="49"/>
  <c r="AN44" i="49"/>
  <c r="BJ43" i="49"/>
  <c r="BI43" i="49"/>
  <c r="BH43" i="49"/>
  <c r="BG43" i="49"/>
  <c r="BF43" i="49"/>
  <c r="BD43" i="49"/>
  <c r="BC43" i="49"/>
  <c r="BB43" i="49"/>
  <c r="BA43" i="49"/>
  <c r="AZ43" i="49"/>
  <c r="AX43" i="49"/>
  <c r="AW43" i="49"/>
  <c r="AV43" i="49"/>
  <c r="AU43" i="49"/>
  <c r="AT43" i="49"/>
  <c r="AR43" i="49"/>
  <c r="AQ43" i="49"/>
  <c r="AP43" i="49"/>
  <c r="AO43" i="49"/>
  <c r="AN43" i="49"/>
  <c r="BJ42" i="49"/>
  <c r="BH42" i="49"/>
  <c r="BG42" i="49"/>
  <c r="BF42" i="49"/>
  <c r="BD42" i="49"/>
  <c r="BC42" i="49"/>
  <c r="BB42" i="49"/>
  <c r="BA42" i="49"/>
  <c r="AZ42" i="49"/>
  <c r="AW42" i="49"/>
  <c r="AV42" i="49"/>
  <c r="AU42" i="49"/>
  <c r="AT42" i="49"/>
  <c r="AR42" i="49"/>
  <c r="AQ42" i="49"/>
  <c r="AP42" i="49"/>
  <c r="AO42" i="49"/>
  <c r="AN42" i="49"/>
  <c r="BJ40" i="49"/>
  <c r="BI40" i="49"/>
  <c r="BH40" i="49"/>
  <c r="BG40" i="49"/>
  <c r="BF40" i="49"/>
  <c r="BD40" i="49"/>
  <c r="BC40" i="49"/>
  <c r="BB40" i="49"/>
  <c r="BA40" i="49"/>
  <c r="AZ40" i="49"/>
  <c r="AX40" i="49"/>
  <c r="AW40" i="49"/>
  <c r="AV40" i="49"/>
  <c r="AU40" i="49"/>
  <c r="AT40" i="49"/>
  <c r="AR40" i="49"/>
  <c r="AQ40" i="49"/>
  <c r="AP40" i="49"/>
  <c r="AO40" i="49"/>
  <c r="AN40" i="49"/>
  <c r="BJ39" i="49"/>
  <c r="BI39" i="49"/>
  <c r="BH39" i="49"/>
  <c r="BG39" i="49"/>
  <c r="BF39" i="49"/>
  <c r="BD39" i="49"/>
  <c r="BC39" i="49"/>
  <c r="BB39" i="49"/>
  <c r="BA39" i="49"/>
  <c r="AZ39" i="49"/>
  <c r="AX39" i="49"/>
  <c r="AW39" i="49"/>
  <c r="AV39" i="49"/>
  <c r="AU39" i="49"/>
  <c r="AT39" i="49"/>
  <c r="AR39" i="49"/>
  <c r="AQ39" i="49"/>
  <c r="AP39" i="49"/>
  <c r="AO39" i="49"/>
  <c r="AN39" i="49"/>
  <c r="BJ38" i="49"/>
  <c r="BI38" i="49"/>
  <c r="BH38" i="49"/>
  <c r="BG38" i="49"/>
  <c r="BF38" i="49"/>
  <c r="BD38" i="49"/>
  <c r="BC38" i="49"/>
  <c r="BB38" i="49"/>
  <c r="BA38" i="49"/>
  <c r="AZ38" i="49"/>
  <c r="AX38" i="49"/>
  <c r="AW38" i="49"/>
  <c r="AV38" i="49"/>
  <c r="AU38" i="49"/>
  <c r="AT38" i="49"/>
  <c r="AR38" i="49"/>
  <c r="AQ38" i="49"/>
  <c r="AP38" i="49"/>
  <c r="AO38" i="49"/>
  <c r="AN38" i="49"/>
  <c r="BJ37" i="49"/>
  <c r="BI37" i="49"/>
  <c r="BH37" i="49"/>
  <c r="BG37" i="49"/>
  <c r="BF37" i="49"/>
  <c r="BD37" i="49"/>
  <c r="BC37" i="49"/>
  <c r="BB37" i="49"/>
  <c r="BA37" i="49"/>
  <c r="AZ37" i="49"/>
  <c r="AX37" i="49"/>
  <c r="AW37" i="49"/>
  <c r="AV37" i="49"/>
  <c r="AU37" i="49"/>
  <c r="AT37" i="49"/>
  <c r="AR37" i="49"/>
  <c r="AQ37" i="49"/>
  <c r="AP37" i="49"/>
  <c r="AO37" i="49"/>
  <c r="AN37" i="49"/>
  <c r="BJ36" i="49"/>
  <c r="BI36" i="49"/>
  <c r="BH36" i="49"/>
  <c r="BG36" i="49"/>
  <c r="BF36" i="49"/>
  <c r="BD36" i="49"/>
  <c r="BC36" i="49"/>
  <c r="BB36" i="49"/>
  <c r="BA36" i="49"/>
  <c r="AZ36" i="49"/>
  <c r="AX36" i="49"/>
  <c r="AW36" i="49"/>
  <c r="AV36" i="49"/>
  <c r="AU36" i="49"/>
  <c r="AT36" i="49"/>
  <c r="AR36" i="49"/>
  <c r="AQ36" i="49"/>
  <c r="AP36" i="49"/>
  <c r="AO36" i="49"/>
  <c r="AN36" i="49"/>
  <c r="BJ35" i="49"/>
  <c r="BI35" i="49"/>
  <c r="BH35" i="49"/>
  <c r="BG35" i="49"/>
  <c r="BF35" i="49"/>
  <c r="BD35" i="49"/>
  <c r="BC35" i="49"/>
  <c r="BB35" i="49"/>
  <c r="BA35" i="49"/>
  <c r="AZ35" i="49"/>
  <c r="AX35" i="49"/>
  <c r="AW35" i="49"/>
  <c r="AV35" i="49"/>
  <c r="AU35" i="49"/>
  <c r="AT35" i="49"/>
  <c r="AR35" i="49"/>
  <c r="AQ35" i="49"/>
  <c r="AP35" i="49"/>
  <c r="AO35" i="49"/>
  <c r="AN35" i="49"/>
  <c r="BJ33" i="49"/>
  <c r="BI33" i="49"/>
  <c r="BH33" i="49"/>
  <c r="BG33" i="49"/>
  <c r="BF33" i="49"/>
  <c r="BD33" i="49"/>
  <c r="BC33" i="49"/>
  <c r="BB33" i="49"/>
  <c r="BA33" i="49"/>
  <c r="AZ33" i="49"/>
  <c r="AX33" i="49"/>
  <c r="AW33" i="49"/>
  <c r="AV33" i="49"/>
  <c r="AU33" i="49"/>
  <c r="AT33" i="49"/>
  <c r="AR33" i="49"/>
  <c r="AQ33" i="49"/>
  <c r="AP33" i="49"/>
  <c r="AO33" i="49"/>
  <c r="AN33" i="49"/>
  <c r="BJ32" i="49"/>
  <c r="BI32" i="49"/>
  <c r="BH32" i="49"/>
  <c r="BG32" i="49"/>
  <c r="BF32" i="49"/>
  <c r="BD32" i="49"/>
  <c r="BC32" i="49"/>
  <c r="BB32" i="49"/>
  <c r="BA32" i="49"/>
  <c r="AZ32" i="49"/>
  <c r="AX32" i="49"/>
  <c r="AW32" i="49"/>
  <c r="AV32" i="49"/>
  <c r="AU32" i="49"/>
  <c r="AT32" i="49"/>
  <c r="AR32" i="49"/>
  <c r="AQ32" i="49"/>
  <c r="AP32" i="49"/>
  <c r="AO32" i="49"/>
  <c r="AN32" i="49"/>
  <c r="BJ31" i="49"/>
  <c r="BI31" i="49"/>
  <c r="BH31" i="49"/>
  <c r="BG31" i="49"/>
  <c r="BF31" i="49"/>
  <c r="BD31" i="49"/>
  <c r="BC31" i="49"/>
  <c r="BB31" i="49"/>
  <c r="BA31" i="49"/>
  <c r="AZ31" i="49"/>
  <c r="AX31" i="49"/>
  <c r="AW31" i="49"/>
  <c r="AV31" i="49"/>
  <c r="AU31" i="49"/>
  <c r="AT31" i="49"/>
  <c r="AR31" i="49"/>
  <c r="AQ31" i="49"/>
  <c r="AP31" i="49"/>
  <c r="AO31" i="49"/>
  <c r="AN31" i="49"/>
  <c r="BJ30" i="49"/>
  <c r="BI30" i="49"/>
  <c r="BH30" i="49"/>
  <c r="BG30" i="49"/>
  <c r="BF30" i="49"/>
  <c r="BD30" i="49"/>
  <c r="BC30" i="49"/>
  <c r="BB30" i="49"/>
  <c r="BA30" i="49"/>
  <c r="AZ30" i="49"/>
  <c r="AX30" i="49"/>
  <c r="AW30" i="49"/>
  <c r="AV30" i="49"/>
  <c r="AU30" i="49"/>
  <c r="AT30" i="49"/>
  <c r="AR30" i="49"/>
  <c r="AQ30" i="49"/>
  <c r="AP30" i="49"/>
  <c r="AO30" i="49"/>
  <c r="AN30" i="49"/>
  <c r="BJ28" i="49"/>
  <c r="BI28" i="49"/>
  <c r="BH28" i="49"/>
  <c r="BG28" i="49"/>
  <c r="BF28" i="49"/>
  <c r="BD28" i="49"/>
  <c r="BC28" i="49"/>
  <c r="BB28" i="49"/>
  <c r="BA28" i="49"/>
  <c r="AZ28" i="49"/>
  <c r="AX28" i="49"/>
  <c r="AW28" i="49"/>
  <c r="AV28" i="49"/>
  <c r="AU28" i="49"/>
  <c r="AT28" i="49"/>
  <c r="AR28" i="49"/>
  <c r="AQ28" i="49"/>
  <c r="AP28" i="49"/>
  <c r="AO28" i="49"/>
  <c r="AN28" i="49"/>
  <c r="BJ27" i="49"/>
  <c r="BI27" i="49"/>
  <c r="BH27" i="49"/>
  <c r="BG27" i="49"/>
  <c r="BF27" i="49"/>
  <c r="BD27" i="49"/>
  <c r="BC27" i="49"/>
  <c r="BB27" i="49"/>
  <c r="BA27" i="49"/>
  <c r="AZ27" i="49"/>
  <c r="AX27" i="49"/>
  <c r="AW27" i="49"/>
  <c r="AV27" i="49"/>
  <c r="AU27" i="49"/>
  <c r="AT27" i="49"/>
  <c r="AR27" i="49"/>
  <c r="AQ27" i="49"/>
  <c r="AP27" i="49"/>
  <c r="AO27" i="49"/>
  <c r="AN27" i="49"/>
  <c r="BJ26" i="49"/>
  <c r="BI26" i="49"/>
  <c r="BH26" i="49"/>
  <c r="BG26" i="49"/>
  <c r="BF26" i="49"/>
  <c r="BD26" i="49"/>
  <c r="BC26" i="49"/>
  <c r="BB26" i="49"/>
  <c r="BA26" i="49"/>
  <c r="AZ26" i="49"/>
  <c r="AX26" i="49"/>
  <c r="AW26" i="49"/>
  <c r="AV26" i="49"/>
  <c r="AU26" i="49"/>
  <c r="AT26" i="49"/>
  <c r="AR26" i="49"/>
  <c r="AQ26" i="49"/>
  <c r="AP26" i="49"/>
  <c r="AO26" i="49"/>
  <c r="AN26" i="49"/>
  <c r="BJ25" i="49"/>
  <c r="BI25" i="49"/>
  <c r="BH25" i="49"/>
  <c r="BG25" i="49"/>
  <c r="BF25" i="49"/>
  <c r="BD25" i="49"/>
  <c r="BC25" i="49"/>
  <c r="BB25" i="49"/>
  <c r="BA25" i="49"/>
  <c r="AZ25" i="49"/>
  <c r="AX25" i="49"/>
  <c r="AW25" i="49"/>
  <c r="AV25" i="49"/>
  <c r="AU25" i="49"/>
  <c r="AT25" i="49"/>
  <c r="AR25" i="49"/>
  <c r="AQ25" i="49"/>
  <c r="AP25" i="49"/>
  <c r="AO25" i="49"/>
  <c r="AN25" i="49"/>
  <c r="BJ24" i="49"/>
  <c r="BI24" i="49"/>
  <c r="BH24" i="49"/>
  <c r="BG24" i="49"/>
  <c r="BF24" i="49"/>
  <c r="BD24" i="49"/>
  <c r="BC24" i="49"/>
  <c r="BB24" i="49"/>
  <c r="BA24" i="49"/>
  <c r="AZ24" i="49"/>
  <c r="AX24" i="49"/>
  <c r="AW24" i="49"/>
  <c r="AV24" i="49"/>
  <c r="AU24" i="49"/>
  <c r="AT24" i="49"/>
  <c r="AR24" i="49"/>
  <c r="AQ24" i="49"/>
  <c r="AP24" i="49"/>
  <c r="AO24" i="49"/>
  <c r="AN24" i="49"/>
  <c r="BJ23" i="49"/>
  <c r="BI23" i="49"/>
  <c r="BH23" i="49"/>
  <c r="BG23" i="49"/>
  <c r="BF23" i="49"/>
  <c r="BD23" i="49"/>
  <c r="BC23" i="49"/>
  <c r="BB23" i="49"/>
  <c r="BA23" i="49"/>
  <c r="AZ23" i="49"/>
  <c r="AX23" i="49"/>
  <c r="AW23" i="49"/>
  <c r="AV23" i="49"/>
  <c r="AU23" i="49"/>
  <c r="AT23" i="49"/>
  <c r="AR23" i="49"/>
  <c r="AQ23" i="49"/>
  <c r="AP23" i="49"/>
  <c r="AO23" i="49"/>
  <c r="AN23" i="49"/>
  <c r="BJ21" i="49"/>
  <c r="BI21" i="49"/>
  <c r="BH21" i="49"/>
  <c r="BG21" i="49"/>
  <c r="BF21" i="49"/>
  <c r="BD21" i="49"/>
  <c r="BC21" i="49"/>
  <c r="BB21" i="49"/>
  <c r="BA21" i="49"/>
  <c r="AZ21" i="49"/>
  <c r="AX21" i="49"/>
  <c r="AW21" i="49"/>
  <c r="AV21" i="49"/>
  <c r="AU21" i="49"/>
  <c r="AT21" i="49"/>
  <c r="AR21" i="49"/>
  <c r="AQ21" i="49"/>
  <c r="AP21" i="49"/>
  <c r="AO21" i="49"/>
  <c r="AN21" i="49"/>
  <c r="BJ20" i="49"/>
  <c r="BI20" i="49"/>
  <c r="BH20" i="49"/>
  <c r="BG20" i="49"/>
  <c r="BF20" i="49"/>
  <c r="BD20" i="49"/>
  <c r="BC20" i="49"/>
  <c r="BB20" i="49"/>
  <c r="BA20" i="49"/>
  <c r="AZ20" i="49"/>
  <c r="AX20" i="49"/>
  <c r="AW20" i="49"/>
  <c r="AV20" i="49"/>
  <c r="AU20" i="49"/>
  <c r="AT20" i="49"/>
  <c r="AR20" i="49"/>
  <c r="AQ20" i="49"/>
  <c r="AP20" i="49"/>
  <c r="AO20" i="49"/>
  <c r="AN20" i="49"/>
  <c r="BJ19" i="49"/>
  <c r="BI19" i="49"/>
  <c r="BH19" i="49"/>
  <c r="BG19" i="49"/>
  <c r="BF19" i="49"/>
  <c r="BD19" i="49"/>
  <c r="BC19" i="49"/>
  <c r="BB19" i="49"/>
  <c r="BA19" i="49"/>
  <c r="AZ19" i="49"/>
  <c r="AX19" i="49"/>
  <c r="AW19" i="49"/>
  <c r="AV19" i="49"/>
  <c r="AU19" i="49"/>
  <c r="AT19" i="49"/>
  <c r="AR19" i="49"/>
  <c r="AQ19" i="49"/>
  <c r="AP19" i="49"/>
  <c r="AO19" i="49"/>
  <c r="AN19" i="49"/>
  <c r="BJ18" i="49"/>
  <c r="BI18" i="49"/>
  <c r="BH18" i="49"/>
  <c r="BG18" i="49"/>
  <c r="BF18" i="49"/>
  <c r="BD18" i="49"/>
  <c r="BC18" i="49"/>
  <c r="BB18" i="49"/>
  <c r="BA18" i="49"/>
  <c r="AZ18" i="49"/>
  <c r="AX18" i="49"/>
  <c r="AW18" i="49"/>
  <c r="AV18" i="49"/>
  <c r="AU18" i="49"/>
  <c r="AT18" i="49"/>
  <c r="AR18" i="49"/>
  <c r="AQ18" i="49"/>
  <c r="AP18" i="49"/>
  <c r="AO18" i="49"/>
  <c r="AN18" i="49"/>
  <c r="BJ17" i="49"/>
  <c r="BI17" i="49"/>
  <c r="BH17" i="49"/>
  <c r="BG17" i="49"/>
  <c r="BF17" i="49"/>
  <c r="BD17" i="49"/>
  <c r="BC17" i="49"/>
  <c r="BB17" i="49"/>
  <c r="BA17" i="49"/>
  <c r="AZ17" i="49"/>
  <c r="AX17" i="49"/>
  <c r="AW17" i="49"/>
  <c r="AV17" i="49"/>
  <c r="AU17" i="49"/>
  <c r="AT17" i="49"/>
  <c r="AR17" i="49"/>
  <c r="AQ17" i="49"/>
  <c r="AP17" i="49"/>
  <c r="AO17" i="49"/>
  <c r="AN17" i="49"/>
  <c r="BJ16" i="49"/>
  <c r="BI16" i="49"/>
  <c r="BH16" i="49"/>
  <c r="BG16" i="49"/>
  <c r="BF16" i="49"/>
  <c r="BD16" i="49"/>
  <c r="BC16" i="49"/>
  <c r="BB16" i="49"/>
  <c r="BA16" i="49"/>
  <c r="AZ16" i="49"/>
  <c r="AX16" i="49"/>
  <c r="AW16" i="49"/>
  <c r="AV16" i="49"/>
  <c r="AU16" i="49"/>
  <c r="AT16" i="49"/>
  <c r="AR16" i="49"/>
  <c r="AQ16" i="49"/>
  <c r="AP16" i="49"/>
  <c r="AO16" i="49"/>
  <c r="AN16" i="49"/>
  <c r="BJ14" i="49"/>
  <c r="BI14" i="49"/>
  <c r="BH14" i="49"/>
  <c r="BG14" i="49"/>
  <c r="BF14" i="49"/>
  <c r="BD14" i="49"/>
  <c r="BC14" i="49"/>
  <c r="BB14" i="49"/>
  <c r="BA14" i="49"/>
  <c r="AZ14" i="49"/>
  <c r="AX14" i="49"/>
  <c r="AW14" i="49"/>
  <c r="AV14" i="49"/>
  <c r="AU14" i="49"/>
  <c r="AT14" i="49"/>
  <c r="AR14" i="49"/>
  <c r="AQ14" i="49"/>
  <c r="AP14" i="49"/>
  <c r="AO14" i="49"/>
  <c r="AN14" i="49"/>
  <c r="BJ13" i="49"/>
  <c r="BI13" i="49"/>
  <c r="BH13" i="49"/>
  <c r="BG13" i="49"/>
  <c r="BF13" i="49"/>
  <c r="BD13" i="49"/>
  <c r="BC13" i="49"/>
  <c r="BB13" i="49"/>
  <c r="BA13" i="49"/>
  <c r="AZ13" i="49"/>
  <c r="AX13" i="49"/>
  <c r="AW13" i="49"/>
  <c r="AV13" i="49"/>
  <c r="AU13" i="49"/>
  <c r="AT13" i="49"/>
  <c r="AR13" i="49"/>
  <c r="AQ13" i="49"/>
  <c r="AP13" i="49"/>
  <c r="AO13" i="49"/>
  <c r="AN13" i="49"/>
  <c r="BJ12" i="49"/>
  <c r="BI12" i="49"/>
  <c r="BH12" i="49"/>
  <c r="BG12" i="49"/>
  <c r="BF12" i="49"/>
  <c r="BD12" i="49"/>
  <c r="BC12" i="49"/>
  <c r="BB12" i="49"/>
  <c r="BA12" i="49"/>
  <c r="AZ12" i="49"/>
  <c r="AX12" i="49"/>
  <c r="AW12" i="49"/>
  <c r="AV12" i="49"/>
  <c r="AU12" i="49"/>
  <c r="AT12" i="49"/>
  <c r="AR12" i="49"/>
  <c r="AQ12" i="49"/>
  <c r="AP12" i="49"/>
  <c r="AO12" i="49"/>
  <c r="AN12" i="49"/>
  <c r="BJ10" i="49"/>
  <c r="BI10" i="49"/>
  <c r="BH10" i="49"/>
  <c r="BG10" i="49"/>
  <c r="BF10" i="49"/>
  <c r="BD10" i="49"/>
  <c r="BC10" i="49"/>
  <c r="BB10" i="49"/>
  <c r="BA10" i="49"/>
  <c r="AZ10" i="49"/>
  <c r="AX10" i="49"/>
  <c r="AW10" i="49"/>
  <c r="AV10" i="49"/>
  <c r="AU10" i="49"/>
  <c r="AT10" i="49"/>
  <c r="AR10" i="49"/>
  <c r="AQ10" i="49"/>
  <c r="AP10" i="49"/>
  <c r="AO10" i="49"/>
  <c r="AN10" i="49"/>
  <c r="BJ72" i="48"/>
  <c r="BI72" i="48"/>
  <c r="BH72" i="48"/>
  <c r="BD72" i="48"/>
  <c r="BC72" i="48"/>
  <c r="BB72" i="48"/>
  <c r="AX72" i="48"/>
  <c r="AW72" i="48"/>
  <c r="AV72" i="48"/>
  <c r="AR72" i="48"/>
  <c r="AQ72" i="48"/>
  <c r="AP72" i="48"/>
  <c r="BJ71" i="48"/>
  <c r="BI71" i="48"/>
  <c r="BH71" i="48"/>
  <c r="BD71" i="48"/>
  <c r="BC71" i="48"/>
  <c r="BB71" i="48"/>
  <c r="AX71" i="48"/>
  <c r="AW71" i="48"/>
  <c r="AV71" i="48"/>
  <c r="AR71" i="48"/>
  <c r="AQ71" i="48"/>
  <c r="AP71" i="48"/>
  <c r="BJ70" i="48"/>
  <c r="BI70" i="48"/>
  <c r="BH70" i="48"/>
  <c r="BD70" i="48"/>
  <c r="BC70" i="48"/>
  <c r="BB70" i="48"/>
  <c r="AX70" i="48"/>
  <c r="AW70" i="48"/>
  <c r="AV70" i="48"/>
  <c r="AR70" i="48"/>
  <c r="AQ70" i="48"/>
  <c r="AP70" i="48"/>
  <c r="BJ69" i="48"/>
  <c r="BI69" i="48"/>
  <c r="BH69" i="48"/>
  <c r="BD69" i="48"/>
  <c r="BC69" i="48"/>
  <c r="BB69" i="48"/>
  <c r="AX69" i="48"/>
  <c r="AW69" i="48"/>
  <c r="AV69" i="48"/>
  <c r="AR69" i="48"/>
  <c r="AQ69" i="48"/>
  <c r="AP69" i="48"/>
  <c r="BJ68" i="48"/>
  <c r="BI68" i="48"/>
  <c r="BH68" i="48"/>
  <c r="BD68" i="48"/>
  <c r="BC68" i="48"/>
  <c r="BB68" i="48"/>
  <c r="AX68" i="48"/>
  <c r="AW68" i="48"/>
  <c r="AV68" i="48"/>
  <c r="AR68" i="48"/>
  <c r="AQ68" i="48"/>
  <c r="AP68" i="48"/>
  <c r="BJ67" i="48"/>
  <c r="BI67" i="48"/>
  <c r="BH67" i="48"/>
  <c r="BD67" i="48"/>
  <c r="BC67" i="48"/>
  <c r="BB67" i="48"/>
  <c r="AX67" i="48"/>
  <c r="AW67" i="48"/>
  <c r="AV67" i="48"/>
  <c r="AR67" i="48"/>
  <c r="AQ67" i="48"/>
  <c r="AP67" i="48"/>
  <c r="BJ66" i="48"/>
  <c r="BI66" i="48"/>
  <c r="BH66" i="48"/>
  <c r="BD66" i="48"/>
  <c r="BC66" i="48"/>
  <c r="BB66" i="48"/>
  <c r="AX66" i="48"/>
  <c r="AW66" i="48"/>
  <c r="AV66" i="48"/>
  <c r="AR66" i="48"/>
  <c r="AQ66" i="48"/>
  <c r="AP66" i="48"/>
  <c r="BJ65" i="48"/>
  <c r="BI65" i="48"/>
  <c r="BH65" i="48"/>
  <c r="BD65" i="48"/>
  <c r="BC65" i="48"/>
  <c r="BB65" i="48"/>
  <c r="AX65" i="48"/>
  <c r="AW65" i="48"/>
  <c r="AV65" i="48"/>
  <c r="AR65" i="48"/>
  <c r="AQ65" i="48"/>
  <c r="AP65" i="48"/>
  <c r="BJ64" i="48"/>
  <c r="BI64" i="48"/>
  <c r="BH64" i="48"/>
  <c r="BD64" i="48"/>
  <c r="BC64" i="48"/>
  <c r="BB64" i="48"/>
  <c r="AX64" i="48"/>
  <c r="AW64" i="48"/>
  <c r="AV64" i="48"/>
  <c r="AR64" i="48"/>
  <c r="AQ64" i="48"/>
  <c r="AP64" i="48"/>
  <c r="BJ63" i="48"/>
  <c r="BI63" i="48"/>
  <c r="BH63" i="48"/>
  <c r="BD63" i="48"/>
  <c r="BC63" i="48"/>
  <c r="BB63" i="48"/>
  <c r="AX63" i="48"/>
  <c r="AW63" i="48"/>
  <c r="AV63" i="48"/>
  <c r="AR63" i="48"/>
  <c r="AQ63" i="48"/>
  <c r="AP63" i="48"/>
  <c r="BJ62" i="48"/>
  <c r="BI62" i="48"/>
  <c r="BH62" i="48"/>
  <c r="BD62" i="48"/>
  <c r="BC62" i="48"/>
  <c r="BB62" i="48"/>
  <c r="AX62" i="48"/>
  <c r="AW62" i="48"/>
  <c r="AV62" i="48"/>
  <c r="AR62" i="48"/>
  <c r="AQ62" i="48"/>
  <c r="AP62" i="48"/>
  <c r="BJ61" i="48"/>
  <c r="BI61" i="48"/>
  <c r="BH61" i="48"/>
  <c r="BD61" i="48"/>
  <c r="BC61" i="48"/>
  <c r="BB61" i="48"/>
  <c r="AX61" i="48"/>
  <c r="AW61" i="48"/>
  <c r="AV61" i="48"/>
  <c r="AR61" i="48"/>
  <c r="AQ61" i="48"/>
  <c r="AP61" i="48"/>
  <c r="BJ60" i="48"/>
  <c r="BI60" i="48"/>
  <c r="BH60" i="48"/>
  <c r="BD60" i="48"/>
  <c r="BC60" i="48"/>
  <c r="BB60" i="48"/>
  <c r="AX60" i="48"/>
  <c r="AW60" i="48"/>
  <c r="AV60" i="48"/>
  <c r="BJ59" i="48"/>
  <c r="BI59" i="48"/>
  <c r="BH59" i="48"/>
  <c r="BD59" i="48"/>
  <c r="BC59" i="48"/>
  <c r="BB59" i="48"/>
  <c r="AX59" i="48"/>
  <c r="AW59" i="48"/>
  <c r="AV59" i="48"/>
  <c r="AR59" i="48"/>
  <c r="AQ59" i="48"/>
  <c r="AP59" i="48"/>
  <c r="BJ58" i="48"/>
  <c r="BI58" i="48"/>
  <c r="BH58" i="48"/>
  <c r="BD58" i="48"/>
  <c r="BC58" i="48"/>
  <c r="BB58" i="48"/>
  <c r="AX58" i="48"/>
  <c r="AW58" i="48"/>
  <c r="AV58" i="48"/>
  <c r="AR58" i="48"/>
  <c r="AQ58" i="48"/>
  <c r="AP58" i="48"/>
  <c r="BJ57" i="48"/>
  <c r="BI57" i="48"/>
  <c r="BH57" i="48"/>
  <c r="BD57" i="48"/>
  <c r="BC57" i="48"/>
  <c r="BB57" i="48"/>
  <c r="AX57" i="48"/>
  <c r="AW57" i="48"/>
  <c r="AV57" i="48"/>
  <c r="AR57" i="48"/>
  <c r="AQ57" i="48"/>
  <c r="AP57" i="48"/>
  <c r="BJ56" i="48"/>
  <c r="BI56" i="48"/>
  <c r="BH56" i="48"/>
  <c r="BD56" i="48"/>
  <c r="BC56" i="48"/>
  <c r="BB56" i="48"/>
  <c r="AX56" i="48"/>
  <c r="AW56" i="48"/>
  <c r="AV56" i="48"/>
  <c r="AR56" i="48"/>
  <c r="AQ56" i="48"/>
  <c r="AP56" i="48"/>
  <c r="BJ55" i="48"/>
  <c r="BI55" i="48"/>
  <c r="BH55" i="48"/>
  <c r="BD55" i="48"/>
  <c r="BC55" i="48"/>
  <c r="BB55" i="48"/>
  <c r="AX55" i="48"/>
  <c r="AW55" i="48"/>
  <c r="AV55" i="48"/>
  <c r="AR55" i="48"/>
  <c r="AQ55" i="48"/>
  <c r="AP55" i="48"/>
  <c r="BJ53" i="48"/>
  <c r="BI53" i="48"/>
  <c r="BH53" i="48"/>
  <c r="BG53" i="48"/>
  <c r="BF53" i="48"/>
  <c r="BD53" i="48"/>
  <c r="BC53" i="48"/>
  <c r="BB53" i="48"/>
  <c r="BA53" i="48"/>
  <c r="AZ53" i="48"/>
  <c r="AX53" i="48"/>
  <c r="AW53" i="48"/>
  <c r="AV53" i="48"/>
  <c r="AU53" i="48"/>
  <c r="AT53" i="48"/>
  <c r="AR53" i="48"/>
  <c r="AQ53" i="48"/>
  <c r="AP53" i="48"/>
  <c r="AO53" i="48"/>
  <c r="AN53" i="48"/>
  <c r="BJ52" i="48"/>
  <c r="BI52" i="48"/>
  <c r="BH52" i="48"/>
  <c r="BG52" i="48"/>
  <c r="BF52" i="48"/>
  <c r="BD52" i="48"/>
  <c r="BC52" i="48"/>
  <c r="BB52" i="48"/>
  <c r="BA52" i="48"/>
  <c r="AZ52" i="48"/>
  <c r="AX52" i="48"/>
  <c r="AW52" i="48"/>
  <c r="AV52" i="48"/>
  <c r="AU52" i="48"/>
  <c r="AT52" i="48"/>
  <c r="AR52" i="48"/>
  <c r="AQ52" i="48"/>
  <c r="AP52" i="48"/>
  <c r="AO52" i="48"/>
  <c r="AN52" i="48"/>
  <c r="BJ51" i="48"/>
  <c r="BI51" i="48"/>
  <c r="BH51" i="48"/>
  <c r="BG51" i="48"/>
  <c r="BF51" i="48"/>
  <c r="BD51" i="48"/>
  <c r="BC51" i="48"/>
  <c r="BB51" i="48"/>
  <c r="BA51" i="48"/>
  <c r="AZ51" i="48"/>
  <c r="AX51" i="48"/>
  <c r="AW51" i="48"/>
  <c r="AV51" i="48"/>
  <c r="AU51" i="48"/>
  <c r="AT51" i="48"/>
  <c r="AR51" i="48"/>
  <c r="AQ51" i="48"/>
  <c r="AP51" i="48"/>
  <c r="AO51" i="48"/>
  <c r="AN51" i="48"/>
  <c r="BJ50" i="48"/>
  <c r="BI50" i="48"/>
  <c r="BH50" i="48"/>
  <c r="BG50" i="48"/>
  <c r="BF50" i="48"/>
  <c r="BD50" i="48"/>
  <c r="BC50" i="48"/>
  <c r="BB50" i="48"/>
  <c r="BA50" i="48"/>
  <c r="AZ50" i="48"/>
  <c r="AX50" i="48"/>
  <c r="AW50" i="48"/>
  <c r="AV50" i="48"/>
  <c r="AU50" i="48"/>
  <c r="AT50" i="48"/>
  <c r="AR50" i="48"/>
  <c r="AQ50" i="48"/>
  <c r="AP50" i="48"/>
  <c r="AO50" i="48"/>
  <c r="AN50" i="48"/>
  <c r="BJ48" i="48"/>
  <c r="BI48" i="48"/>
  <c r="BH48" i="48"/>
  <c r="BG48" i="48"/>
  <c r="BF48" i="48"/>
  <c r="BD48" i="48"/>
  <c r="BC48" i="48"/>
  <c r="BB48" i="48"/>
  <c r="BA48" i="48"/>
  <c r="AZ48" i="48"/>
  <c r="AX48" i="48"/>
  <c r="AW48" i="48"/>
  <c r="AV48" i="48"/>
  <c r="AU48" i="48"/>
  <c r="AT48" i="48"/>
  <c r="AR48" i="48"/>
  <c r="AQ48" i="48"/>
  <c r="AP48" i="48"/>
  <c r="AO48" i="48"/>
  <c r="AN48" i="48"/>
  <c r="BD47" i="48"/>
  <c r="BC47" i="48"/>
  <c r="BB47" i="48"/>
  <c r="BA47" i="48"/>
  <c r="AZ47" i="48"/>
  <c r="AR47" i="48"/>
  <c r="AQ47" i="48"/>
  <c r="AP47" i="48"/>
  <c r="AO47" i="48"/>
  <c r="AN47" i="48"/>
  <c r="BJ46" i="48"/>
  <c r="BI46" i="48"/>
  <c r="BH46" i="48"/>
  <c r="BG46" i="48"/>
  <c r="BF46" i="48"/>
  <c r="BD46" i="48"/>
  <c r="BC46" i="48"/>
  <c r="BB46" i="48"/>
  <c r="BA46" i="48"/>
  <c r="AZ46" i="48"/>
  <c r="AX46" i="48"/>
  <c r="AW46" i="48"/>
  <c r="AV46" i="48"/>
  <c r="AU46" i="48"/>
  <c r="AT46" i="48"/>
  <c r="AR46" i="48"/>
  <c r="AQ46" i="48"/>
  <c r="AP46" i="48"/>
  <c r="AO46" i="48"/>
  <c r="AN46" i="48"/>
  <c r="BJ45" i="48"/>
  <c r="BI45" i="48"/>
  <c r="BH45" i="48"/>
  <c r="BG45" i="48"/>
  <c r="BD45" i="48"/>
  <c r="BC45" i="48"/>
  <c r="BB45" i="48"/>
  <c r="BA45" i="48"/>
  <c r="AZ45" i="48"/>
  <c r="AX45" i="48"/>
  <c r="AW45" i="48"/>
  <c r="AV45" i="48"/>
  <c r="AU45" i="48"/>
  <c r="AR45" i="48"/>
  <c r="AQ45" i="48"/>
  <c r="AP45" i="48"/>
  <c r="AO45" i="48"/>
  <c r="AN45" i="48"/>
  <c r="BI44" i="48"/>
  <c r="BH44" i="48"/>
  <c r="BG44" i="48"/>
  <c r="BF44" i="48"/>
  <c r="BD44" i="48"/>
  <c r="BC44" i="48"/>
  <c r="BB44" i="48"/>
  <c r="BA44" i="48"/>
  <c r="AZ44" i="48"/>
  <c r="AV44" i="48"/>
  <c r="AU44" i="48"/>
  <c r="AT44" i="48"/>
  <c r="AR44" i="48"/>
  <c r="AQ44" i="48"/>
  <c r="AP44" i="48"/>
  <c r="AO44" i="48"/>
  <c r="AN44" i="48"/>
  <c r="BJ43" i="48"/>
  <c r="BI43" i="48"/>
  <c r="BH43" i="48"/>
  <c r="BG43" i="48"/>
  <c r="BF43" i="48"/>
  <c r="BD43" i="48"/>
  <c r="BC43" i="48"/>
  <c r="BB43" i="48"/>
  <c r="BA43" i="48"/>
  <c r="AZ43" i="48"/>
  <c r="AX43" i="48"/>
  <c r="AW43" i="48"/>
  <c r="AV43" i="48"/>
  <c r="AU43" i="48"/>
  <c r="AT43" i="48"/>
  <c r="AR43" i="48"/>
  <c r="AQ43" i="48"/>
  <c r="AP43" i="48"/>
  <c r="AO43" i="48"/>
  <c r="AN43" i="48"/>
  <c r="BH42" i="48"/>
  <c r="BG42" i="48"/>
  <c r="BF42" i="48"/>
  <c r="BD42" i="48"/>
  <c r="BC42" i="48"/>
  <c r="BB42" i="48"/>
  <c r="BA42" i="48"/>
  <c r="AZ42" i="48"/>
  <c r="AX42" i="48"/>
  <c r="AW42" i="48"/>
  <c r="AV42" i="48"/>
  <c r="AU42" i="48"/>
  <c r="AT42" i="48"/>
  <c r="AR42" i="48"/>
  <c r="AQ42" i="48"/>
  <c r="AP42" i="48"/>
  <c r="AO42" i="48"/>
  <c r="AN42" i="48"/>
  <c r="BJ40" i="48"/>
  <c r="BI40" i="48"/>
  <c r="BH40" i="48"/>
  <c r="BG40" i="48"/>
  <c r="BF40" i="48"/>
  <c r="BD40" i="48"/>
  <c r="BC40" i="48"/>
  <c r="BB40" i="48"/>
  <c r="BA40" i="48"/>
  <c r="AZ40" i="48"/>
  <c r="AX40" i="48"/>
  <c r="AW40" i="48"/>
  <c r="AV40" i="48"/>
  <c r="AU40" i="48"/>
  <c r="AT40" i="48"/>
  <c r="AR40" i="48"/>
  <c r="AQ40" i="48"/>
  <c r="AP40" i="48"/>
  <c r="AO40" i="48"/>
  <c r="AN40" i="48"/>
  <c r="BJ39" i="48"/>
  <c r="BI39" i="48"/>
  <c r="BH39" i="48"/>
  <c r="BG39" i="48"/>
  <c r="BF39" i="48"/>
  <c r="BD39" i="48"/>
  <c r="BC39" i="48"/>
  <c r="BB39" i="48"/>
  <c r="BA39" i="48"/>
  <c r="AZ39" i="48"/>
  <c r="AX39" i="48"/>
  <c r="AW39" i="48"/>
  <c r="AV39" i="48"/>
  <c r="AU39" i="48"/>
  <c r="AT39" i="48"/>
  <c r="AR39" i="48"/>
  <c r="AQ39" i="48"/>
  <c r="AP39" i="48"/>
  <c r="AO39" i="48"/>
  <c r="AN39" i="48"/>
  <c r="BJ38" i="48"/>
  <c r="BI38" i="48"/>
  <c r="BH38" i="48"/>
  <c r="BG38" i="48"/>
  <c r="BF38" i="48"/>
  <c r="BD38" i="48"/>
  <c r="BC38" i="48"/>
  <c r="BB38" i="48"/>
  <c r="BA38" i="48"/>
  <c r="AZ38" i="48"/>
  <c r="AX38" i="48"/>
  <c r="AW38" i="48"/>
  <c r="AV38" i="48"/>
  <c r="AU38" i="48"/>
  <c r="AT38" i="48"/>
  <c r="AR38" i="48"/>
  <c r="AQ38" i="48"/>
  <c r="AP38" i="48"/>
  <c r="AO38" i="48"/>
  <c r="AN38" i="48"/>
  <c r="BJ37" i="48"/>
  <c r="BI37" i="48"/>
  <c r="BH37" i="48"/>
  <c r="BG37" i="48"/>
  <c r="BF37" i="48"/>
  <c r="BD37" i="48"/>
  <c r="BC37" i="48"/>
  <c r="BB37" i="48"/>
  <c r="BA37" i="48"/>
  <c r="AZ37" i="48"/>
  <c r="AX37" i="48"/>
  <c r="AW37" i="48"/>
  <c r="AV37" i="48"/>
  <c r="AU37" i="48"/>
  <c r="AT37" i="48"/>
  <c r="AR37" i="48"/>
  <c r="AQ37" i="48"/>
  <c r="AP37" i="48"/>
  <c r="AO37" i="48"/>
  <c r="AN37" i="48"/>
  <c r="BJ36" i="48"/>
  <c r="BI36" i="48"/>
  <c r="BH36" i="48"/>
  <c r="BG36" i="48"/>
  <c r="BF36" i="48"/>
  <c r="BD36" i="48"/>
  <c r="BC36" i="48"/>
  <c r="BB36" i="48"/>
  <c r="BA36" i="48"/>
  <c r="AZ36" i="48"/>
  <c r="AX36" i="48"/>
  <c r="AW36" i="48"/>
  <c r="AV36" i="48"/>
  <c r="AU36" i="48"/>
  <c r="AT36" i="48"/>
  <c r="AR36" i="48"/>
  <c r="AQ36" i="48"/>
  <c r="AP36" i="48"/>
  <c r="AO36" i="48"/>
  <c r="AN36" i="48"/>
  <c r="BJ35" i="48"/>
  <c r="BI35" i="48"/>
  <c r="BH35" i="48"/>
  <c r="BG35" i="48"/>
  <c r="BF35" i="48"/>
  <c r="BD35" i="48"/>
  <c r="BC35" i="48"/>
  <c r="BB35" i="48"/>
  <c r="BA35" i="48"/>
  <c r="AZ35" i="48"/>
  <c r="AX35" i="48"/>
  <c r="AW35" i="48"/>
  <c r="AV35" i="48"/>
  <c r="AU35" i="48"/>
  <c r="AT35" i="48"/>
  <c r="AR35" i="48"/>
  <c r="AQ35" i="48"/>
  <c r="AP35" i="48"/>
  <c r="AO35" i="48"/>
  <c r="AN35" i="48"/>
  <c r="BJ33" i="48"/>
  <c r="BI33" i="48"/>
  <c r="BH33" i="48"/>
  <c r="BG33" i="48"/>
  <c r="BF33" i="48"/>
  <c r="BD33" i="48"/>
  <c r="BC33" i="48"/>
  <c r="BB33" i="48"/>
  <c r="BA33" i="48"/>
  <c r="AZ33" i="48"/>
  <c r="AX33" i="48"/>
  <c r="AW33" i="48"/>
  <c r="AV33" i="48"/>
  <c r="AU33" i="48"/>
  <c r="AT33" i="48"/>
  <c r="AR33" i="48"/>
  <c r="AQ33" i="48"/>
  <c r="AP33" i="48"/>
  <c r="AO33" i="48"/>
  <c r="AN33" i="48"/>
  <c r="BJ32" i="48"/>
  <c r="BI32" i="48"/>
  <c r="BH32" i="48"/>
  <c r="BG32" i="48"/>
  <c r="BF32" i="48"/>
  <c r="BD32" i="48"/>
  <c r="BC32" i="48"/>
  <c r="BB32" i="48"/>
  <c r="BA32" i="48"/>
  <c r="AZ32" i="48"/>
  <c r="AX32" i="48"/>
  <c r="AW32" i="48"/>
  <c r="AV32" i="48"/>
  <c r="AU32" i="48"/>
  <c r="AT32" i="48"/>
  <c r="AR32" i="48"/>
  <c r="AQ32" i="48"/>
  <c r="AP32" i="48"/>
  <c r="AO32" i="48"/>
  <c r="AN32" i="48"/>
  <c r="BJ31" i="48"/>
  <c r="BI31" i="48"/>
  <c r="BH31" i="48"/>
  <c r="BG31" i="48"/>
  <c r="BF31" i="48"/>
  <c r="BD31" i="48"/>
  <c r="BC31" i="48"/>
  <c r="BB31" i="48"/>
  <c r="BA31" i="48"/>
  <c r="AZ31" i="48"/>
  <c r="AX31" i="48"/>
  <c r="AW31" i="48"/>
  <c r="AV31" i="48"/>
  <c r="AU31" i="48"/>
  <c r="AT31" i="48"/>
  <c r="AR31" i="48"/>
  <c r="AQ31" i="48"/>
  <c r="AP31" i="48"/>
  <c r="AO31" i="48"/>
  <c r="AN31" i="48"/>
  <c r="BJ30" i="48"/>
  <c r="BI30" i="48"/>
  <c r="BH30" i="48"/>
  <c r="BG30" i="48"/>
  <c r="BF30" i="48"/>
  <c r="BD30" i="48"/>
  <c r="BC30" i="48"/>
  <c r="BB30" i="48"/>
  <c r="BA30" i="48"/>
  <c r="AZ30" i="48"/>
  <c r="AX30" i="48"/>
  <c r="AW30" i="48"/>
  <c r="AV30" i="48"/>
  <c r="AU30" i="48"/>
  <c r="AT30" i="48"/>
  <c r="AR30" i="48"/>
  <c r="AQ30" i="48"/>
  <c r="AP30" i="48"/>
  <c r="AO30" i="48"/>
  <c r="AN30" i="48"/>
  <c r="BJ28" i="48"/>
  <c r="BI28" i="48"/>
  <c r="BH28" i="48"/>
  <c r="BG28" i="48"/>
  <c r="BF28" i="48"/>
  <c r="BD28" i="48"/>
  <c r="BC28" i="48"/>
  <c r="BB28" i="48"/>
  <c r="BA28" i="48"/>
  <c r="AZ28" i="48"/>
  <c r="AX28" i="48"/>
  <c r="AW28" i="48"/>
  <c r="AV28" i="48"/>
  <c r="AU28" i="48"/>
  <c r="AT28" i="48"/>
  <c r="AR28" i="48"/>
  <c r="AQ28" i="48"/>
  <c r="AP28" i="48"/>
  <c r="AO28" i="48"/>
  <c r="AN28" i="48"/>
  <c r="BJ27" i="48"/>
  <c r="BI27" i="48"/>
  <c r="BH27" i="48"/>
  <c r="BG27" i="48"/>
  <c r="BF27" i="48"/>
  <c r="BD27" i="48"/>
  <c r="BC27" i="48"/>
  <c r="BB27" i="48"/>
  <c r="BA27" i="48"/>
  <c r="AZ27" i="48"/>
  <c r="AX27" i="48"/>
  <c r="AW27" i="48"/>
  <c r="AV27" i="48"/>
  <c r="AU27" i="48"/>
  <c r="AT27" i="48"/>
  <c r="AR27" i="48"/>
  <c r="AQ27" i="48"/>
  <c r="AP27" i="48"/>
  <c r="AO27" i="48"/>
  <c r="AN27" i="48"/>
  <c r="BJ26" i="48"/>
  <c r="BI26" i="48"/>
  <c r="BH26" i="48"/>
  <c r="BG26" i="48"/>
  <c r="BF26" i="48"/>
  <c r="BD26" i="48"/>
  <c r="BC26" i="48"/>
  <c r="BB26" i="48"/>
  <c r="BA26" i="48"/>
  <c r="AZ26" i="48"/>
  <c r="AX26" i="48"/>
  <c r="AW26" i="48"/>
  <c r="AV26" i="48"/>
  <c r="AU26" i="48"/>
  <c r="AT26" i="48"/>
  <c r="AR26" i="48"/>
  <c r="AQ26" i="48"/>
  <c r="AP26" i="48"/>
  <c r="AO26" i="48"/>
  <c r="AN26" i="48"/>
  <c r="BJ25" i="48"/>
  <c r="BI25" i="48"/>
  <c r="BH25" i="48"/>
  <c r="BG25" i="48"/>
  <c r="BF25" i="48"/>
  <c r="BD25" i="48"/>
  <c r="BC25" i="48"/>
  <c r="BB25" i="48"/>
  <c r="BA25" i="48"/>
  <c r="AZ25" i="48"/>
  <c r="AX25" i="48"/>
  <c r="AW25" i="48"/>
  <c r="AV25" i="48"/>
  <c r="AU25" i="48"/>
  <c r="AT25" i="48"/>
  <c r="AR25" i="48"/>
  <c r="AQ25" i="48"/>
  <c r="AP25" i="48"/>
  <c r="AO25" i="48"/>
  <c r="AN25" i="48"/>
  <c r="BJ24" i="48"/>
  <c r="BI24" i="48"/>
  <c r="BH24" i="48"/>
  <c r="BG24" i="48"/>
  <c r="BF24" i="48"/>
  <c r="BD24" i="48"/>
  <c r="BC24" i="48"/>
  <c r="BB24" i="48"/>
  <c r="BA24" i="48"/>
  <c r="AZ24" i="48"/>
  <c r="AX24" i="48"/>
  <c r="AW24" i="48"/>
  <c r="AV24" i="48"/>
  <c r="AU24" i="48"/>
  <c r="AT24" i="48"/>
  <c r="AR24" i="48"/>
  <c r="AQ24" i="48"/>
  <c r="AP24" i="48"/>
  <c r="AO24" i="48"/>
  <c r="AN24" i="48"/>
  <c r="BJ23" i="48"/>
  <c r="BI23" i="48"/>
  <c r="BH23" i="48"/>
  <c r="BG23" i="48"/>
  <c r="BF23" i="48"/>
  <c r="BD23" i="48"/>
  <c r="BC23" i="48"/>
  <c r="BB23" i="48"/>
  <c r="BA23" i="48"/>
  <c r="AZ23" i="48"/>
  <c r="AX23" i="48"/>
  <c r="AW23" i="48"/>
  <c r="AV23" i="48"/>
  <c r="AU23" i="48"/>
  <c r="AT23" i="48"/>
  <c r="AR23" i="48"/>
  <c r="AQ23" i="48"/>
  <c r="AP23" i="48"/>
  <c r="AO23" i="48"/>
  <c r="AN23" i="48"/>
  <c r="BJ21" i="48"/>
  <c r="BI21" i="48"/>
  <c r="BH21" i="48"/>
  <c r="BG21" i="48"/>
  <c r="BF21" i="48"/>
  <c r="BD21" i="48"/>
  <c r="BC21" i="48"/>
  <c r="BB21" i="48"/>
  <c r="BA21" i="48"/>
  <c r="AZ21" i="48"/>
  <c r="AX21" i="48"/>
  <c r="AW21" i="48"/>
  <c r="AV21" i="48"/>
  <c r="AU21" i="48"/>
  <c r="AT21" i="48"/>
  <c r="AR21" i="48"/>
  <c r="AQ21" i="48"/>
  <c r="AP21" i="48"/>
  <c r="AO21" i="48"/>
  <c r="AN21" i="48"/>
  <c r="BJ20" i="48"/>
  <c r="BI20" i="48"/>
  <c r="BH20" i="48"/>
  <c r="BG20" i="48"/>
  <c r="BF20" i="48"/>
  <c r="BD20" i="48"/>
  <c r="BC20" i="48"/>
  <c r="BB20" i="48"/>
  <c r="BA20" i="48"/>
  <c r="AZ20" i="48"/>
  <c r="AX20" i="48"/>
  <c r="AW20" i="48"/>
  <c r="AV20" i="48"/>
  <c r="AU20" i="48"/>
  <c r="AT20" i="48"/>
  <c r="AR20" i="48"/>
  <c r="AQ20" i="48"/>
  <c r="AP20" i="48"/>
  <c r="AO20" i="48"/>
  <c r="AN20" i="48"/>
  <c r="BJ19" i="48"/>
  <c r="BI19" i="48"/>
  <c r="BH19" i="48"/>
  <c r="BG19" i="48"/>
  <c r="BF19" i="48"/>
  <c r="BD19" i="48"/>
  <c r="BC19" i="48"/>
  <c r="BB19" i="48"/>
  <c r="BA19" i="48"/>
  <c r="AZ19" i="48"/>
  <c r="AX19" i="48"/>
  <c r="AW19" i="48"/>
  <c r="AV19" i="48"/>
  <c r="AU19" i="48"/>
  <c r="AT19" i="48"/>
  <c r="AR19" i="48"/>
  <c r="AQ19" i="48"/>
  <c r="AP19" i="48"/>
  <c r="AO19" i="48"/>
  <c r="AN19" i="48"/>
  <c r="BJ18" i="48"/>
  <c r="BI18" i="48"/>
  <c r="BH18" i="48"/>
  <c r="BG18" i="48"/>
  <c r="BF18" i="48"/>
  <c r="BD18" i="48"/>
  <c r="BC18" i="48"/>
  <c r="BB18" i="48"/>
  <c r="BA18" i="48"/>
  <c r="AZ18" i="48"/>
  <c r="AX18" i="48"/>
  <c r="AW18" i="48"/>
  <c r="AV18" i="48"/>
  <c r="AU18" i="48"/>
  <c r="AT18" i="48"/>
  <c r="AR18" i="48"/>
  <c r="AQ18" i="48"/>
  <c r="AP18" i="48"/>
  <c r="AO18" i="48"/>
  <c r="AN18" i="48"/>
  <c r="BJ17" i="48"/>
  <c r="BI17" i="48"/>
  <c r="BH17" i="48"/>
  <c r="BG17" i="48"/>
  <c r="BF17" i="48"/>
  <c r="BD17" i="48"/>
  <c r="BC17" i="48"/>
  <c r="BB17" i="48"/>
  <c r="BA17" i="48"/>
  <c r="AZ17" i="48"/>
  <c r="AX17" i="48"/>
  <c r="AW17" i="48"/>
  <c r="AV17" i="48"/>
  <c r="AU17" i="48"/>
  <c r="AT17" i="48"/>
  <c r="AR17" i="48"/>
  <c r="AQ17" i="48"/>
  <c r="AP17" i="48"/>
  <c r="AO17" i="48"/>
  <c r="AN17" i="48"/>
  <c r="BJ16" i="48"/>
  <c r="BI16" i="48"/>
  <c r="BH16" i="48"/>
  <c r="BG16" i="48"/>
  <c r="BF16" i="48"/>
  <c r="BD16" i="48"/>
  <c r="BC16" i="48"/>
  <c r="BB16" i="48"/>
  <c r="BA16" i="48"/>
  <c r="AZ16" i="48"/>
  <c r="AX16" i="48"/>
  <c r="AW16" i="48"/>
  <c r="AV16" i="48"/>
  <c r="AU16" i="48"/>
  <c r="AT16" i="48"/>
  <c r="AR16" i="48"/>
  <c r="AQ16" i="48"/>
  <c r="AP16" i="48"/>
  <c r="AO16" i="48"/>
  <c r="AN16" i="48"/>
  <c r="BJ14" i="48"/>
  <c r="BI14" i="48"/>
  <c r="BH14" i="48"/>
  <c r="BG14" i="48"/>
  <c r="BF14" i="48"/>
  <c r="BD14" i="48"/>
  <c r="BC14" i="48"/>
  <c r="BB14" i="48"/>
  <c r="BA14" i="48"/>
  <c r="AZ14" i="48"/>
  <c r="AX14" i="48"/>
  <c r="AW14" i="48"/>
  <c r="AV14" i="48"/>
  <c r="AU14" i="48"/>
  <c r="AT14" i="48"/>
  <c r="AR14" i="48"/>
  <c r="AQ14" i="48"/>
  <c r="AP14" i="48"/>
  <c r="AO14" i="48"/>
  <c r="AN14" i="48"/>
  <c r="BJ13" i="48"/>
  <c r="BI13" i="48"/>
  <c r="BH13" i="48"/>
  <c r="BG13" i="48"/>
  <c r="BF13" i="48"/>
  <c r="BD13" i="48"/>
  <c r="BC13" i="48"/>
  <c r="BB13" i="48"/>
  <c r="BA13" i="48"/>
  <c r="AZ13" i="48"/>
  <c r="AX13" i="48"/>
  <c r="AW13" i="48"/>
  <c r="AV13" i="48"/>
  <c r="AU13" i="48"/>
  <c r="AT13" i="48"/>
  <c r="AR13" i="48"/>
  <c r="AQ13" i="48"/>
  <c r="AP13" i="48"/>
  <c r="AO13" i="48"/>
  <c r="AN13" i="48"/>
  <c r="BJ12" i="48"/>
  <c r="BI12" i="48"/>
  <c r="BH12" i="48"/>
  <c r="BG12" i="48"/>
  <c r="BF12" i="48"/>
  <c r="BD12" i="48"/>
  <c r="BC12" i="48"/>
  <c r="BB12" i="48"/>
  <c r="BA12" i="48"/>
  <c r="AZ12" i="48"/>
  <c r="AX12" i="48"/>
  <c r="AW12" i="48"/>
  <c r="AV12" i="48"/>
  <c r="AU12" i="48"/>
  <c r="AT12" i="48"/>
  <c r="AR12" i="48"/>
  <c r="AQ12" i="48"/>
  <c r="AP12" i="48"/>
  <c r="AO12" i="48"/>
  <c r="AN12" i="48"/>
  <c r="BJ10" i="48"/>
  <c r="BI10" i="48"/>
  <c r="BH10" i="48"/>
  <c r="BG10" i="48"/>
  <c r="BF10" i="48"/>
  <c r="BD10" i="48"/>
  <c r="BC10" i="48"/>
  <c r="BB10" i="48"/>
  <c r="BA10" i="48"/>
  <c r="AZ10" i="48"/>
  <c r="AX10" i="48"/>
  <c r="AW10" i="48"/>
  <c r="AV10" i="48"/>
  <c r="AU10" i="48"/>
  <c r="AT10" i="48"/>
  <c r="AR10" i="48"/>
  <c r="AQ10" i="48"/>
  <c r="AP10" i="48"/>
  <c r="AO10" i="48"/>
  <c r="AN10" i="48"/>
  <c r="BJ72" i="47"/>
  <c r="BI72" i="47"/>
  <c r="BH72" i="47"/>
  <c r="BD72" i="47"/>
  <c r="BC72" i="47"/>
  <c r="BB72" i="47"/>
  <c r="AX72" i="47"/>
  <c r="AW72" i="47"/>
  <c r="AV72" i="47"/>
  <c r="AR72" i="47"/>
  <c r="AQ72" i="47"/>
  <c r="AP72" i="47"/>
  <c r="BJ71" i="47"/>
  <c r="BI71" i="47"/>
  <c r="BH71" i="47"/>
  <c r="BD71" i="47"/>
  <c r="BC71" i="47"/>
  <c r="BB71" i="47"/>
  <c r="AX71" i="47"/>
  <c r="AW71" i="47"/>
  <c r="AV71" i="47"/>
  <c r="AR71" i="47"/>
  <c r="AQ71" i="47"/>
  <c r="AP71" i="47"/>
  <c r="BJ70" i="47"/>
  <c r="BI70" i="47"/>
  <c r="BH70" i="47"/>
  <c r="BD70" i="47"/>
  <c r="BC70" i="47"/>
  <c r="BB70" i="47"/>
  <c r="AX70" i="47"/>
  <c r="AW70" i="47"/>
  <c r="AV70" i="47"/>
  <c r="AR70" i="47"/>
  <c r="AQ70" i="47"/>
  <c r="AP70" i="47"/>
  <c r="BJ69" i="47"/>
  <c r="BI69" i="47"/>
  <c r="BH69" i="47"/>
  <c r="BD69" i="47"/>
  <c r="BC69" i="47"/>
  <c r="BB69" i="47"/>
  <c r="AX69" i="47"/>
  <c r="AW69" i="47"/>
  <c r="AV69" i="47"/>
  <c r="AR69" i="47"/>
  <c r="AQ69" i="47"/>
  <c r="AP69" i="47"/>
  <c r="BJ68" i="47"/>
  <c r="BI68" i="47"/>
  <c r="BH68" i="47"/>
  <c r="BD68" i="47"/>
  <c r="BC68" i="47"/>
  <c r="BB68" i="47"/>
  <c r="AX68" i="47"/>
  <c r="AW68" i="47"/>
  <c r="AV68" i="47"/>
  <c r="AR68" i="47"/>
  <c r="AQ68" i="47"/>
  <c r="AP68" i="47"/>
  <c r="BJ67" i="47"/>
  <c r="BI67" i="47"/>
  <c r="BH67" i="47"/>
  <c r="BD67" i="47"/>
  <c r="BC67" i="47"/>
  <c r="BB67" i="47"/>
  <c r="AX67" i="47"/>
  <c r="AW67" i="47"/>
  <c r="AV67" i="47"/>
  <c r="AR67" i="47"/>
  <c r="AQ67" i="47"/>
  <c r="AP67" i="47"/>
  <c r="BJ66" i="47"/>
  <c r="BI66" i="47"/>
  <c r="BH66" i="47"/>
  <c r="BD66" i="47"/>
  <c r="BC66" i="47"/>
  <c r="BB66" i="47"/>
  <c r="AX66" i="47"/>
  <c r="AW66" i="47"/>
  <c r="AV66" i="47"/>
  <c r="AR66" i="47"/>
  <c r="AQ66" i="47"/>
  <c r="AP66" i="47"/>
  <c r="BJ65" i="47"/>
  <c r="BI65" i="47"/>
  <c r="BH65" i="47"/>
  <c r="BD65" i="47"/>
  <c r="BC65" i="47"/>
  <c r="BB65" i="47"/>
  <c r="AX65" i="47"/>
  <c r="AW65" i="47"/>
  <c r="AV65" i="47"/>
  <c r="AR65" i="47"/>
  <c r="AQ65" i="47"/>
  <c r="AP65" i="47"/>
  <c r="BJ64" i="47"/>
  <c r="BI64" i="47"/>
  <c r="BH64" i="47"/>
  <c r="BD64" i="47"/>
  <c r="BC64" i="47"/>
  <c r="BB64" i="47"/>
  <c r="AX64" i="47"/>
  <c r="AW64" i="47"/>
  <c r="AV64" i="47"/>
  <c r="AR64" i="47"/>
  <c r="AQ64" i="47"/>
  <c r="AP64" i="47"/>
  <c r="BJ63" i="47"/>
  <c r="BI63" i="47"/>
  <c r="BH63" i="47"/>
  <c r="BD63" i="47"/>
  <c r="BC63" i="47"/>
  <c r="BB63" i="47"/>
  <c r="AX63" i="47"/>
  <c r="AW63" i="47"/>
  <c r="AV63" i="47"/>
  <c r="AR63" i="47"/>
  <c r="AQ63" i="47"/>
  <c r="AP63" i="47"/>
  <c r="BJ62" i="47"/>
  <c r="BI62" i="47"/>
  <c r="BH62" i="47"/>
  <c r="BD62" i="47"/>
  <c r="BC62" i="47"/>
  <c r="BB62" i="47"/>
  <c r="AX62" i="47"/>
  <c r="AW62" i="47"/>
  <c r="AV62" i="47"/>
  <c r="AR62" i="47"/>
  <c r="AQ62" i="47"/>
  <c r="AP62" i="47"/>
  <c r="BJ61" i="47"/>
  <c r="BI61" i="47"/>
  <c r="BH61" i="47"/>
  <c r="BD61" i="47"/>
  <c r="BC61" i="47"/>
  <c r="BB61" i="47"/>
  <c r="AX61" i="47"/>
  <c r="AW61" i="47"/>
  <c r="AV61" i="47"/>
  <c r="AR61" i="47"/>
  <c r="AQ61" i="47"/>
  <c r="AP61" i="47"/>
  <c r="BJ60" i="47"/>
  <c r="BI60" i="47"/>
  <c r="BH60" i="47"/>
  <c r="BD60" i="47"/>
  <c r="BC60" i="47"/>
  <c r="BB60" i="47"/>
  <c r="AX60" i="47"/>
  <c r="AW60" i="47"/>
  <c r="AV60" i="47"/>
  <c r="BJ59" i="47"/>
  <c r="BI59" i="47"/>
  <c r="BH59" i="47"/>
  <c r="BD59" i="47"/>
  <c r="BC59" i="47"/>
  <c r="BB59" i="47"/>
  <c r="AX59" i="47"/>
  <c r="AW59" i="47"/>
  <c r="AV59" i="47"/>
  <c r="AR59" i="47"/>
  <c r="AQ59" i="47"/>
  <c r="AP59" i="47"/>
  <c r="BJ58" i="47"/>
  <c r="BI58" i="47"/>
  <c r="BH58" i="47"/>
  <c r="BD58" i="47"/>
  <c r="BC58" i="47"/>
  <c r="BB58" i="47"/>
  <c r="AX58" i="47"/>
  <c r="AW58" i="47"/>
  <c r="AV58" i="47"/>
  <c r="AR58" i="47"/>
  <c r="AQ58" i="47"/>
  <c r="AP58" i="47"/>
  <c r="BJ57" i="47"/>
  <c r="BI57" i="47"/>
  <c r="BH57" i="47"/>
  <c r="BD57" i="47"/>
  <c r="BC57" i="47"/>
  <c r="BB57" i="47"/>
  <c r="AX57" i="47"/>
  <c r="AW57" i="47"/>
  <c r="AV57" i="47"/>
  <c r="AR57" i="47"/>
  <c r="AQ57" i="47"/>
  <c r="AP57" i="47"/>
  <c r="BJ56" i="47"/>
  <c r="BI56" i="47"/>
  <c r="BH56" i="47"/>
  <c r="BD56" i="47"/>
  <c r="BC56" i="47"/>
  <c r="BB56" i="47"/>
  <c r="AX56" i="47"/>
  <c r="AW56" i="47"/>
  <c r="AV56" i="47"/>
  <c r="AR56" i="47"/>
  <c r="AQ56" i="47"/>
  <c r="AP56" i="47"/>
  <c r="BJ55" i="47"/>
  <c r="BI55" i="47"/>
  <c r="BH55" i="47"/>
  <c r="BD55" i="47"/>
  <c r="BC55" i="47"/>
  <c r="BB55" i="47"/>
  <c r="AX55" i="47"/>
  <c r="AW55" i="47"/>
  <c r="AV55" i="47"/>
  <c r="AR55" i="47"/>
  <c r="AQ55" i="47"/>
  <c r="AP55" i="47"/>
  <c r="BJ53" i="47"/>
  <c r="BI53" i="47"/>
  <c r="BH53" i="47"/>
  <c r="BG53" i="47"/>
  <c r="BF53" i="47"/>
  <c r="BD53" i="47"/>
  <c r="BC53" i="47"/>
  <c r="BB53" i="47"/>
  <c r="BA53" i="47"/>
  <c r="AZ53" i="47"/>
  <c r="AX53" i="47"/>
  <c r="AW53" i="47"/>
  <c r="AV53" i="47"/>
  <c r="AU53" i="47"/>
  <c r="AT53" i="47"/>
  <c r="AR53" i="47"/>
  <c r="AQ53" i="47"/>
  <c r="AP53" i="47"/>
  <c r="AO53" i="47"/>
  <c r="AN53" i="47"/>
  <c r="BJ52" i="47"/>
  <c r="BI52" i="47"/>
  <c r="BH52" i="47"/>
  <c r="BG52" i="47"/>
  <c r="BF52" i="47"/>
  <c r="BD52" i="47"/>
  <c r="BC52" i="47"/>
  <c r="BB52" i="47"/>
  <c r="BA52" i="47"/>
  <c r="AZ52" i="47"/>
  <c r="AX52" i="47"/>
  <c r="AW52" i="47"/>
  <c r="AV52" i="47"/>
  <c r="AU52" i="47"/>
  <c r="AT52" i="47"/>
  <c r="AR52" i="47"/>
  <c r="AQ52" i="47"/>
  <c r="AP52" i="47"/>
  <c r="AO52" i="47"/>
  <c r="AN52" i="47"/>
  <c r="BJ51" i="47"/>
  <c r="BI51" i="47"/>
  <c r="BH51" i="47"/>
  <c r="BG51" i="47"/>
  <c r="BF51" i="47"/>
  <c r="BD51" i="47"/>
  <c r="BC51" i="47"/>
  <c r="BB51" i="47"/>
  <c r="BA51" i="47"/>
  <c r="AZ51" i="47"/>
  <c r="AX51" i="47"/>
  <c r="AW51" i="47"/>
  <c r="AV51" i="47"/>
  <c r="AU51" i="47"/>
  <c r="AT51" i="47"/>
  <c r="AR51" i="47"/>
  <c r="AQ51" i="47"/>
  <c r="AP51" i="47"/>
  <c r="AO51" i="47"/>
  <c r="AN51" i="47"/>
  <c r="BJ50" i="47"/>
  <c r="BI50" i="47"/>
  <c r="BH50" i="47"/>
  <c r="BG50" i="47"/>
  <c r="BF50" i="47"/>
  <c r="BD50" i="47"/>
  <c r="BC50" i="47"/>
  <c r="BB50" i="47"/>
  <c r="BA50" i="47"/>
  <c r="AZ50" i="47"/>
  <c r="AX50" i="47"/>
  <c r="AW50" i="47"/>
  <c r="AV50" i="47"/>
  <c r="AU50" i="47"/>
  <c r="AT50" i="47"/>
  <c r="AR50" i="47"/>
  <c r="AQ50" i="47"/>
  <c r="AP50" i="47"/>
  <c r="AO50" i="47"/>
  <c r="AN50" i="47"/>
  <c r="BJ48" i="47"/>
  <c r="BI48" i="47"/>
  <c r="BH48" i="47"/>
  <c r="BG48" i="47"/>
  <c r="BF48" i="47"/>
  <c r="BD48" i="47"/>
  <c r="BC48" i="47"/>
  <c r="BB48" i="47"/>
  <c r="BA48" i="47"/>
  <c r="AZ48" i="47"/>
  <c r="AX48" i="47"/>
  <c r="AW48" i="47"/>
  <c r="AV48" i="47"/>
  <c r="AU48" i="47"/>
  <c r="AT48" i="47"/>
  <c r="AR48" i="47"/>
  <c r="AQ48" i="47"/>
  <c r="AP48" i="47"/>
  <c r="AO48" i="47"/>
  <c r="AN48" i="47"/>
  <c r="BD47" i="47"/>
  <c r="BC47" i="47"/>
  <c r="BB47" i="47"/>
  <c r="BA47" i="47"/>
  <c r="AZ47" i="47"/>
  <c r="AR47" i="47"/>
  <c r="AQ47" i="47"/>
  <c r="AP47" i="47"/>
  <c r="AO47" i="47"/>
  <c r="AN47" i="47"/>
  <c r="BJ46" i="47"/>
  <c r="BI46" i="47"/>
  <c r="BH46" i="47"/>
  <c r="BG46" i="47"/>
  <c r="BF46" i="47"/>
  <c r="BD46" i="47"/>
  <c r="BC46" i="47"/>
  <c r="BB46" i="47"/>
  <c r="BA46" i="47"/>
  <c r="AZ46" i="47"/>
  <c r="AX46" i="47"/>
  <c r="AW46" i="47"/>
  <c r="AV46" i="47"/>
  <c r="AU46" i="47"/>
  <c r="AT46" i="47"/>
  <c r="AR46" i="47"/>
  <c r="AQ46" i="47"/>
  <c r="AP46" i="47"/>
  <c r="AO46" i="47"/>
  <c r="AN46" i="47"/>
  <c r="BJ45" i="47"/>
  <c r="BI45" i="47"/>
  <c r="BH45" i="47"/>
  <c r="BG45" i="47"/>
  <c r="BD45" i="47"/>
  <c r="BC45" i="47"/>
  <c r="BB45" i="47"/>
  <c r="BA45" i="47"/>
  <c r="AZ45" i="47"/>
  <c r="AX45" i="47"/>
  <c r="AW45" i="47"/>
  <c r="AV45" i="47"/>
  <c r="AU45" i="47"/>
  <c r="AR45" i="47"/>
  <c r="AQ45" i="47"/>
  <c r="AP45" i="47"/>
  <c r="AO45" i="47"/>
  <c r="AN45" i="47"/>
  <c r="BI44" i="47"/>
  <c r="BH44" i="47"/>
  <c r="BG44" i="47"/>
  <c r="BF44" i="47"/>
  <c r="BD44" i="47"/>
  <c r="BC44" i="47"/>
  <c r="BB44" i="47"/>
  <c r="BA44" i="47"/>
  <c r="AZ44" i="47"/>
  <c r="AW44" i="47"/>
  <c r="AV44" i="47"/>
  <c r="AU44" i="47"/>
  <c r="AT44" i="47"/>
  <c r="AR44" i="47"/>
  <c r="AQ44" i="47"/>
  <c r="AP44" i="47"/>
  <c r="AO44" i="47"/>
  <c r="AN44" i="47"/>
  <c r="BJ43" i="47"/>
  <c r="BI43" i="47"/>
  <c r="BH43" i="47"/>
  <c r="BG43" i="47"/>
  <c r="BF43" i="47"/>
  <c r="BD43" i="47"/>
  <c r="BC43" i="47"/>
  <c r="BB43" i="47"/>
  <c r="BA43" i="47"/>
  <c r="AZ43" i="47"/>
  <c r="AX43" i="47"/>
  <c r="AW43" i="47"/>
  <c r="AV43" i="47"/>
  <c r="AU43" i="47"/>
  <c r="AT43" i="47"/>
  <c r="AR43" i="47"/>
  <c r="AQ43" i="47"/>
  <c r="AP43" i="47"/>
  <c r="AO43" i="47"/>
  <c r="AN43" i="47"/>
  <c r="BJ42" i="47"/>
  <c r="BI42" i="47"/>
  <c r="BH42" i="47"/>
  <c r="BG42" i="47"/>
  <c r="BF42" i="47"/>
  <c r="BD42" i="47"/>
  <c r="BC42" i="47"/>
  <c r="BB42" i="47"/>
  <c r="BA42" i="47"/>
  <c r="AZ42" i="47"/>
  <c r="AX42" i="47"/>
  <c r="AW42" i="47"/>
  <c r="AV42" i="47"/>
  <c r="AU42" i="47"/>
  <c r="AT42" i="47"/>
  <c r="AR42" i="47"/>
  <c r="AQ42" i="47"/>
  <c r="AP42" i="47"/>
  <c r="AO42" i="47"/>
  <c r="AN42" i="47"/>
  <c r="BJ40" i="47"/>
  <c r="BI40" i="47"/>
  <c r="BH40" i="47"/>
  <c r="BG40" i="47"/>
  <c r="BF40" i="47"/>
  <c r="BD40" i="47"/>
  <c r="BC40" i="47"/>
  <c r="BB40" i="47"/>
  <c r="BA40" i="47"/>
  <c r="AZ40" i="47"/>
  <c r="AX40" i="47"/>
  <c r="AW40" i="47"/>
  <c r="AV40" i="47"/>
  <c r="AU40" i="47"/>
  <c r="AT40" i="47"/>
  <c r="AR40" i="47"/>
  <c r="AQ40" i="47"/>
  <c r="AP40" i="47"/>
  <c r="AO40" i="47"/>
  <c r="AN40" i="47"/>
  <c r="BJ39" i="47"/>
  <c r="BI39" i="47"/>
  <c r="BH39" i="47"/>
  <c r="BG39" i="47"/>
  <c r="BF39" i="47"/>
  <c r="BD39" i="47"/>
  <c r="BC39" i="47"/>
  <c r="BB39" i="47"/>
  <c r="BA39" i="47"/>
  <c r="AZ39" i="47"/>
  <c r="AX39" i="47"/>
  <c r="AW39" i="47"/>
  <c r="AV39" i="47"/>
  <c r="AU39" i="47"/>
  <c r="AT39" i="47"/>
  <c r="AR39" i="47"/>
  <c r="AQ39" i="47"/>
  <c r="AP39" i="47"/>
  <c r="AO39" i="47"/>
  <c r="AN39" i="47"/>
  <c r="BJ38" i="47"/>
  <c r="BI38" i="47"/>
  <c r="BH38" i="47"/>
  <c r="BG38" i="47"/>
  <c r="BF38" i="47"/>
  <c r="BD38" i="47"/>
  <c r="BC38" i="47"/>
  <c r="BB38" i="47"/>
  <c r="BA38" i="47"/>
  <c r="AZ38" i="47"/>
  <c r="AX38" i="47"/>
  <c r="AW38" i="47"/>
  <c r="AV38" i="47"/>
  <c r="AU38" i="47"/>
  <c r="AT38" i="47"/>
  <c r="AR38" i="47"/>
  <c r="AQ38" i="47"/>
  <c r="AP38" i="47"/>
  <c r="AO38" i="47"/>
  <c r="AN38" i="47"/>
  <c r="BJ37" i="47"/>
  <c r="BI37" i="47"/>
  <c r="BH37" i="47"/>
  <c r="BG37" i="47"/>
  <c r="BF37" i="47"/>
  <c r="BD37" i="47"/>
  <c r="BC37" i="47"/>
  <c r="BB37" i="47"/>
  <c r="BA37" i="47"/>
  <c r="AZ37" i="47"/>
  <c r="AX37" i="47"/>
  <c r="AW37" i="47"/>
  <c r="AV37" i="47"/>
  <c r="AU37" i="47"/>
  <c r="AT37" i="47"/>
  <c r="AR37" i="47"/>
  <c r="AQ37" i="47"/>
  <c r="AP37" i="47"/>
  <c r="AO37" i="47"/>
  <c r="AN37" i="47"/>
  <c r="BJ36" i="47"/>
  <c r="BI36" i="47"/>
  <c r="BH36" i="47"/>
  <c r="BG36" i="47"/>
  <c r="BF36" i="47"/>
  <c r="BD36" i="47"/>
  <c r="BC36" i="47"/>
  <c r="BB36" i="47"/>
  <c r="BA36" i="47"/>
  <c r="AZ36" i="47"/>
  <c r="AX36" i="47"/>
  <c r="AW36" i="47"/>
  <c r="AV36" i="47"/>
  <c r="AU36" i="47"/>
  <c r="AT36" i="47"/>
  <c r="AR36" i="47"/>
  <c r="AQ36" i="47"/>
  <c r="AP36" i="47"/>
  <c r="AO36" i="47"/>
  <c r="AN36" i="47"/>
  <c r="BJ35" i="47"/>
  <c r="BI35" i="47"/>
  <c r="BH35" i="47"/>
  <c r="BG35" i="47"/>
  <c r="BF35" i="47"/>
  <c r="BD35" i="47"/>
  <c r="BC35" i="47"/>
  <c r="BB35" i="47"/>
  <c r="BA35" i="47"/>
  <c r="AZ35" i="47"/>
  <c r="AX35" i="47"/>
  <c r="AW35" i="47"/>
  <c r="AV35" i="47"/>
  <c r="AU35" i="47"/>
  <c r="AT35" i="47"/>
  <c r="AR35" i="47"/>
  <c r="AQ35" i="47"/>
  <c r="AP35" i="47"/>
  <c r="AO35" i="47"/>
  <c r="AN35" i="47"/>
  <c r="BJ33" i="47"/>
  <c r="BI33" i="47"/>
  <c r="BH33" i="47"/>
  <c r="BG33" i="47"/>
  <c r="BF33" i="47"/>
  <c r="BD33" i="47"/>
  <c r="BC33" i="47"/>
  <c r="BB33" i="47"/>
  <c r="BA33" i="47"/>
  <c r="AZ33" i="47"/>
  <c r="AX33" i="47"/>
  <c r="AW33" i="47"/>
  <c r="AV33" i="47"/>
  <c r="AU33" i="47"/>
  <c r="AT33" i="47"/>
  <c r="AR33" i="47"/>
  <c r="AQ33" i="47"/>
  <c r="AP33" i="47"/>
  <c r="AO33" i="47"/>
  <c r="AN33" i="47"/>
  <c r="BJ32" i="47"/>
  <c r="BI32" i="47"/>
  <c r="BH32" i="47"/>
  <c r="BG32" i="47"/>
  <c r="BF32" i="47"/>
  <c r="BD32" i="47"/>
  <c r="BC32" i="47"/>
  <c r="BB32" i="47"/>
  <c r="BA32" i="47"/>
  <c r="AZ32" i="47"/>
  <c r="AX32" i="47"/>
  <c r="AW32" i="47"/>
  <c r="AV32" i="47"/>
  <c r="AU32" i="47"/>
  <c r="AT32" i="47"/>
  <c r="AR32" i="47"/>
  <c r="AQ32" i="47"/>
  <c r="AP32" i="47"/>
  <c r="AO32" i="47"/>
  <c r="AN32" i="47"/>
  <c r="BJ31" i="47"/>
  <c r="BI31" i="47"/>
  <c r="BH31" i="47"/>
  <c r="BG31" i="47"/>
  <c r="BF31" i="47"/>
  <c r="BD31" i="47"/>
  <c r="BC31" i="47"/>
  <c r="BB31" i="47"/>
  <c r="BA31" i="47"/>
  <c r="AZ31" i="47"/>
  <c r="AX31" i="47"/>
  <c r="AW31" i="47"/>
  <c r="AV31" i="47"/>
  <c r="AU31" i="47"/>
  <c r="AT31" i="47"/>
  <c r="AR31" i="47"/>
  <c r="AQ31" i="47"/>
  <c r="AP31" i="47"/>
  <c r="AO31" i="47"/>
  <c r="AN31" i="47"/>
  <c r="BJ30" i="47"/>
  <c r="BI30" i="47"/>
  <c r="BH30" i="47"/>
  <c r="BG30" i="47"/>
  <c r="BF30" i="47"/>
  <c r="BD30" i="47"/>
  <c r="BC30" i="47"/>
  <c r="BB30" i="47"/>
  <c r="BA30" i="47"/>
  <c r="AZ30" i="47"/>
  <c r="AX30" i="47"/>
  <c r="AW30" i="47"/>
  <c r="AV30" i="47"/>
  <c r="AU30" i="47"/>
  <c r="AT30" i="47"/>
  <c r="AR30" i="47"/>
  <c r="AQ30" i="47"/>
  <c r="AP30" i="47"/>
  <c r="AO30" i="47"/>
  <c r="AN30" i="47"/>
  <c r="BJ28" i="47"/>
  <c r="BI28" i="47"/>
  <c r="BH28" i="47"/>
  <c r="BG28" i="47"/>
  <c r="BF28" i="47"/>
  <c r="BD28" i="47"/>
  <c r="BC28" i="47"/>
  <c r="BB28" i="47"/>
  <c r="BA28" i="47"/>
  <c r="AZ28" i="47"/>
  <c r="AX28" i="47"/>
  <c r="AW28" i="47"/>
  <c r="AV28" i="47"/>
  <c r="AU28" i="47"/>
  <c r="AT28" i="47"/>
  <c r="AR28" i="47"/>
  <c r="AQ28" i="47"/>
  <c r="AP28" i="47"/>
  <c r="AO28" i="47"/>
  <c r="AN28" i="47"/>
  <c r="BJ27" i="47"/>
  <c r="BI27" i="47"/>
  <c r="BH27" i="47"/>
  <c r="BG27" i="47"/>
  <c r="BF27" i="47"/>
  <c r="BD27" i="47"/>
  <c r="BC27" i="47"/>
  <c r="BB27" i="47"/>
  <c r="BA27" i="47"/>
  <c r="AZ27" i="47"/>
  <c r="AX27" i="47"/>
  <c r="AW27" i="47"/>
  <c r="AV27" i="47"/>
  <c r="AU27" i="47"/>
  <c r="AT27" i="47"/>
  <c r="AR27" i="47"/>
  <c r="AQ27" i="47"/>
  <c r="AP27" i="47"/>
  <c r="AO27" i="47"/>
  <c r="AN27" i="47"/>
  <c r="BJ26" i="47"/>
  <c r="BI26" i="47"/>
  <c r="BH26" i="47"/>
  <c r="BG26" i="47"/>
  <c r="BF26" i="47"/>
  <c r="BD26" i="47"/>
  <c r="BC26" i="47"/>
  <c r="BB26" i="47"/>
  <c r="BA26" i="47"/>
  <c r="AZ26" i="47"/>
  <c r="AX26" i="47"/>
  <c r="AW26" i="47"/>
  <c r="AV26" i="47"/>
  <c r="AU26" i="47"/>
  <c r="AT26" i="47"/>
  <c r="AR26" i="47"/>
  <c r="AQ26" i="47"/>
  <c r="AP26" i="47"/>
  <c r="AO26" i="47"/>
  <c r="AN26" i="47"/>
  <c r="BJ25" i="47"/>
  <c r="BI25" i="47"/>
  <c r="BH25" i="47"/>
  <c r="BG25" i="47"/>
  <c r="BF25" i="47"/>
  <c r="BD25" i="47"/>
  <c r="BC25" i="47"/>
  <c r="BB25" i="47"/>
  <c r="BA25" i="47"/>
  <c r="AZ25" i="47"/>
  <c r="AX25" i="47"/>
  <c r="AW25" i="47"/>
  <c r="AV25" i="47"/>
  <c r="AU25" i="47"/>
  <c r="AT25" i="47"/>
  <c r="AR25" i="47"/>
  <c r="AQ25" i="47"/>
  <c r="AP25" i="47"/>
  <c r="AO25" i="47"/>
  <c r="AN25" i="47"/>
  <c r="BJ24" i="47"/>
  <c r="BI24" i="47"/>
  <c r="BH24" i="47"/>
  <c r="BG24" i="47"/>
  <c r="BF24" i="47"/>
  <c r="BD24" i="47"/>
  <c r="BC24" i="47"/>
  <c r="BB24" i="47"/>
  <c r="BA24" i="47"/>
  <c r="AZ24" i="47"/>
  <c r="AX24" i="47"/>
  <c r="AW24" i="47"/>
  <c r="AV24" i="47"/>
  <c r="AU24" i="47"/>
  <c r="AT24" i="47"/>
  <c r="AR24" i="47"/>
  <c r="AQ24" i="47"/>
  <c r="AP24" i="47"/>
  <c r="AO24" i="47"/>
  <c r="AN24" i="47"/>
  <c r="BJ23" i="47"/>
  <c r="BI23" i="47"/>
  <c r="BH23" i="47"/>
  <c r="BG23" i="47"/>
  <c r="BF23" i="47"/>
  <c r="BD23" i="47"/>
  <c r="BC23" i="47"/>
  <c r="BB23" i="47"/>
  <c r="BA23" i="47"/>
  <c r="AZ23" i="47"/>
  <c r="AX23" i="47"/>
  <c r="AW23" i="47"/>
  <c r="AV23" i="47"/>
  <c r="AU23" i="47"/>
  <c r="AT23" i="47"/>
  <c r="AR23" i="47"/>
  <c r="AQ23" i="47"/>
  <c r="AP23" i="47"/>
  <c r="AO23" i="47"/>
  <c r="AN23" i="47"/>
  <c r="BJ21" i="47"/>
  <c r="BI21" i="47"/>
  <c r="BH21" i="47"/>
  <c r="BG21" i="47"/>
  <c r="BF21" i="47"/>
  <c r="BD21" i="47"/>
  <c r="BC21" i="47"/>
  <c r="BB21" i="47"/>
  <c r="BA21" i="47"/>
  <c r="AZ21" i="47"/>
  <c r="AX21" i="47"/>
  <c r="AW21" i="47"/>
  <c r="AV21" i="47"/>
  <c r="AU21" i="47"/>
  <c r="AT21" i="47"/>
  <c r="AR21" i="47"/>
  <c r="AQ21" i="47"/>
  <c r="AP21" i="47"/>
  <c r="AO21" i="47"/>
  <c r="AN21" i="47"/>
  <c r="BJ20" i="47"/>
  <c r="BI20" i="47"/>
  <c r="BH20" i="47"/>
  <c r="BG20" i="47"/>
  <c r="BF20" i="47"/>
  <c r="BD20" i="47"/>
  <c r="BC20" i="47"/>
  <c r="BB20" i="47"/>
  <c r="BA20" i="47"/>
  <c r="AZ20" i="47"/>
  <c r="AX20" i="47"/>
  <c r="AW20" i="47"/>
  <c r="AV20" i="47"/>
  <c r="AU20" i="47"/>
  <c r="AT20" i="47"/>
  <c r="AR20" i="47"/>
  <c r="AQ20" i="47"/>
  <c r="AP20" i="47"/>
  <c r="AO20" i="47"/>
  <c r="AN20" i="47"/>
  <c r="BJ19" i="47"/>
  <c r="BI19" i="47"/>
  <c r="BH19" i="47"/>
  <c r="BG19" i="47"/>
  <c r="BF19" i="47"/>
  <c r="BD19" i="47"/>
  <c r="BC19" i="47"/>
  <c r="BB19" i="47"/>
  <c r="BA19" i="47"/>
  <c r="AZ19" i="47"/>
  <c r="AX19" i="47"/>
  <c r="AW19" i="47"/>
  <c r="AV19" i="47"/>
  <c r="AU19" i="47"/>
  <c r="AT19" i="47"/>
  <c r="AR19" i="47"/>
  <c r="AQ19" i="47"/>
  <c r="AP19" i="47"/>
  <c r="AO19" i="47"/>
  <c r="AN19" i="47"/>
  <c r="BJ18" i="47"/>
  <c r="BI18" i="47"/>
  <c r="BH18" i="47"/>
  <c r="BG18" i="47"/>
  <c r="BF18" i="47"/>
  <c r="BD18" i="47"/>
  <c r="BC18" i="47"/>
  <c r="BB18" i="47"/>
  <c r="BA18" i="47"/>
  <c r="AZ18" i="47"/>
  <c r="AX18" i="47"/>
  <c r="AW18" i="47"/>
  <c r="AV18" i="47"/>
  <c r="AU18" i="47"/>
  <c r="AT18" i="47"/>
  <c r="AR18" i="47"/>
  <c r="AQ18" i="47"/>
  <c r="AP18" i="47"/>
  <c r="AO18" i="47"/>
  <c r="AN18" i="47"/>
  <c r="BJ17" i="47"/>
  <c r="BI17" i="47"/>
  <c r="BH17" i="47"/>
  <c r="BG17" i="47"/>
  <c r="BF17" i="47"/>
  <c r="BD17" i="47"/>
  <c r="BC17" i="47"/>
  <c r="BB17" i="47"/>
  <c r="BA17" i="47"/>
  <c r="AZ17" i="47"/>
  <c r="AX17" i="47"/>
  <c r="AW17" i="47"/>
  <c r="AV17" i="47"/>
  <c r="AU17" i="47"/>
  <c r="AT17" i="47"/>
  <c r="AR17" i="47"/>
  <c r="AQ17" i="47"/>
  <c r="AP17" i="47"/>
  <c r="AO17" i="47"/>
  <c r="AN17" i="47"/>
  <c r="BJ16" i="47"/>
  <c r="BI16" i="47"/>
  <c r="BH16" i="47"/>
  <c r="BG16" i="47"/>
  <c r="BF16" i="47"/>
  <c r="BD16" i="47"/>
  <c r="BC16" i="47"/>
  <c r="BB16" i="47"/>
  <c r="BA16" i="47"/>
  <c r="AZ16" i="47"/>
  <c r="AX16" i="47"/>
  <c r="AW16" i="47"/>
  <c r="AV16" i="47"/>
  <c r="AU16" i="47"/>
  <c r="AT16" i="47"/>
  <c r="AR16" i="47"/>
  <c r="AQ16" i="47"/>
  <c r="AP16" i="47"/>
  <c r="AO16" i="47"/>
  <c r="AN16" i="47"/>
  <c r="BJ14" i="47"/>
  <c r="BI14" i="47"/>
  <c r="BH14" i="47"/>
  <c r="BG14" i="47"/>
  <c r="BF14" i="47"/>
  <c r="BD14" i="47"/>
  <c r="BC14" i="47"/>
  <c r="BB14" i="47"/>
  <c r="BA14" i="47"/>
  <c r="AZ14" i="47"/>
  <c r="AX14" i="47"/>
  <c r="AW14" i="47"/>
  <c r="AV14" i="47"/>
  <c r="AU14" i="47"/>
  <c r="AT14" i="47"/>
  <c r="AR14" i="47"/>
  <c r="AQ14" i="47"/>
  <c r="AP14" i="47"/>
  <c r="AO14" i="47"/>
  <c r="AN14" i="47"/>
  <c r="BJ13" i="47"/>
  <c r="BI13" i="47"/>
  <c r="BH13" i="47"/>
  <c r="BG13" i="47"/>
  <c r="BF13" i="47"/>
  <c r="BD13" i="47"/>
  <c r="BC13" i="47"/>
  <c r="BB13" i="47"/>
  <c r="BA13" i="47"/>
  <c r="AZ13" i="47"/>
  <c r="AX13" i="47"/>
  <c r="AW13" i="47"/>
  <c r="AV13" i="47"/>
  <c r="AU13" i="47"/>
  <c r="AT13" i="47"/>
  <c r="AR13" i="47"/>
  <c r="AQ13" i="47"/>
  <c r="AP13" i="47"/>
  <c r="AO13" i="47"/>
  <c r="AN13" i="47"/>
  <c r="BJ12" i="47"/>
  <c r="BI12" i="47"/>
  <c r="BH12" i="47"/>
  <c r="BG12" i="47"/>
  <c r="BF12" i="47"/>
  <c r="BD12" i="47"/>
  <c r="BC12" i="47"/>
  <c r="BB12" i="47"/>
  <c r="BA12" i="47"/>
  <c r="AZ12" i="47"/>
  <c r="AX12" i="47"/>
  <c r="AW12" i="47"/>
  <c r="AV12" i="47"/>
  <c r="AU12" i="47"/>
  <c r="AT12" i="47"/>
  <c r="AR12" i="47"/>
  <c r="AQ12" i="47"/>
  <c r="AP12" i="47"/>
  <c r="AO12" i="47"/>
  <c r="AN12" i="47"/>
  <c r="BJ10" i="47"/>
  <c r="BI10" i="47"/>
  <c r="BH10" i="47"/>
  <c r="BG10" i="47"/>
  <c r="BF10" i="47"/>
  <c r="BD10" i="47"/>
  <c r="BC10" i="47"/>
  <c r="BB10" i="47"/>
  <c r="BA10" i="47"/>
  <c r="AZ10" i="47"/>
  <c r="AX10" i="47"/>
  <c r="AW10" i="47"/>
  <c r="AV10" i="47"/>
  <c r="AU10" i="47"/>
  <c r="AT10" i="47"/>
  <c r="AR10" i="47"/>
  <c r="AQ10" i="47"/>
  <c r="AP10" i="47"/>
  <c r="AO10" i="47"/>
  <c r="AN10" i="47"/>
  <c r="BF12" i="2"/>
  <c r="BG12" i="2"/>
  <c r="BH12" i="2"/>
  <c r="BI12" i="2"/>
  <c r="BJ12" i="2"/>
  <c r="BF13" i="2"/>
  <c r="BG13" i="2"/>
  <c r="BH13" i="2"/>
  <c r="BI13" i="2"/>
  <c r="BJ13" i="2"/>
  <c r="BF14" i="2"/>
  <c r="BG14" i="2"/>
  <c r="BH14" i="2"/>
  <c r="BI14" i="2"/>
  <c r="BJ14" i="2"/>
  <c r="BF16" i="2"/>
  <c r="BG16" i="2"/>
  <c r="BH16" i="2"/>
  <c r="BI16" i="2"/>
  <c r="BJ16" i="2"/>
  <c r="BF17" i="2"/>
  <c r="BG17" i="2"/>
  <c r="BH17" i="2"/>
  <c r="BI17" i="2"/>
  <c r="BJ17" i="2"/>
  <c r="BF18" i="2"/>
  <c r="BG18" i="2"/>
  <c r="BH18" i="2"/>
  <c r="BI18" i="2"/>
  <c r="BJ18" i="2"/>
  <c r="BF19" i="2"/>
  <c r="BG19" i="2"/>
  <c r="BH19" i="2"/>
  <c r="BI19" i="2"/>
  <c r="BJ19" i="2"/>
  <c r="BF20" i="2"/>
  <c r="BG20" i="2"/>
  <c r="BH20" i="2"/>
  <c r="BI20" i="2"/>
  <c r="BJ20" i="2"/>
  <c r="BF21" i="2"/>
  <c r="BG21" i="2"/>
  <c r="BH21" i="2"/>
  <c r="BI21" i="2"/>
  <c r="BJ21" i="2"/>
  <c r="BF23" i="2"/>
  <c r="BG23" i="2"/>
  <c r="BH23" i="2"/>
  <c r="BI23" i="2"/>
  <c r="BJ23" i="2"/>
  <c r="BF24" i="2"/>
  <c r="BG24" i="2"/>
  <c r="BH24" i="2"/>
  <c r="BI24" i="2"/>
  <c r="BJ24" i="2"/>
  <c r="BF25" i="2"/>
  <c r="BG25" i="2"/>
  <c r="BH25" i="2"/>
  <c r="BI25" i="2"/>
  <c r="BJ25" i="2"/>
  <c r="BF26" i="2"/>
  <c r="BG26" i="2"/>
  <c r="BH26" i="2"/>
  <c r="BI26" i="2"/>
  <c r="BJ26" i="2"/>
  <c r="BF27" i="2"/>
  <c r="BG27" i="2"/>
  <c r="BH27" i="2"/>
  <c r="BI27" i="2"/>
  <c r="BJ27" i="2"/>
  <c r="BF28" i="2"/>
  <c r="BG28" i="2"/>
  <c r="BH28" i="2"/>
  <c r="BI28" i="2"/>
  <c r="BJ28" i="2"/>
  <c r="BF30" i="2"/>
  <c r="BG30" i="2"/>
  <c r="BH30" i="2"/>
  <c r="BI30" i="2"/>
  <c r="BJ30" i="2"/>
  <c r="BF31" i="2"/>
  <c r="BG31" i="2"/>
  <c r="BH31" i="2"/>
  <c r="BI31" i="2"/>
  <c r="BJ31" i="2"/>
  <c r="BF32" i="2"/>
  <c r="BG32" i="2"/>
  <c r="BH32" i="2"/>
  <c r="BI32" i="2"/>
  <c r="BJ32" i="2"/>
  <c r="BF33" i="2"/>
  <c r="BG33" i="2"/>
  <c r="BH33" i="2"/>
  <c r="BI33" i="2"/>
  <c r="BJ33" i="2"/>
  <c r="BF35" i="2"/>
  <c r="BG35" i="2"/>
  <c r="BH35" i="2"/>
  <c r="BI35" i="2"/>
  <c r="BJ35" i="2"/>
  <c r="BF36" i="2"/>
  <c r="BG36" i="2"/>
  <c r="BH36" i="2"/>
  <c r="BI36" i="2"/>
  <c r="BJ36" i="2"/>
  <c r="BF37" i="2"/>
  <c r="BG37" i="2"/>
  <c r="BH37" i="2"/>
  <c r="BI37" i="2"/>
  <c r="BJ37" i="2"/>
  <c r="BF38" i="2"/>
  <c r="BG38" i="2"/>
  <c r="BH38" i="2"/>
  <c r="BI38" i="2"/>
  <c r="BJ38" i="2"/>
  <c r="BF39" i="2"/>
  <c r="BG39" i="2"/>
  <c r="BH39" i="2"/>
  <c r="BI39" i="2"/>
  <c r="BJ39" i="2"/>
  <c r="BF40" i="2"/>
  <c r="BG40" i="2"/>
  <c r="BH40" i="2"/>
  <c r="BI40" i="2"/>
  <c r="BJ40" i="2"/>
  <c r="BF42" i="2"/>
  <c r="BG42" i="2"/>
  <c r="BH42" i="2"/>
  <c r="BI42" i="2"/>
  <c r="BJ42" i="2"/>
  <c r="BF43" i="2"/>
  <c r="BG43" i="2"/>
  <c r="BH43" i="2"/>
  <c r="BI43" i="2"/>
  <c r="BJ43" i="2"/>
  <c r="BF44" i="2"/>
  <c r="BG44" i="2"/>
  <c r="BH44" i="2"/>
  <c r="BI44" i="2"/>
  <c r="BJ44" i="2"/>
  <c r="BH45" i="2"/>
  <c r="BI45" i="2"/>
  <c r="BJ45" i="2"/>
  <c r="BF46" i="2"/>
  <c r="BG46" i="2"/>
  <c r="BH46" i="2"/>
  <c r="BI46" i="2"/>
  <c r="BJ46" i="2"/>
  <c r="BF48" i="2"/>
  <c r="BG48" i="2"/>
  <c r="BH48" i="2"/>
  <c r="BI48" i="2"/>
  <c r="BJ48" i="2"/>
  <c r="BF50" i="2"/>
  <c r="BG50" i="2"/>
  <c r="BH50" i="2"/>
  <c r="BI50" i="2"/>
  <c r="BJ50" i="2"/>
  <c r="BF51" i="2"/>
  <c r="BG51" i="2"/>
  <c r="BH51" i="2"/>
  <c r="BI51" i="2"/>
  <c r="BJ51" i="2"/>
  <c r="BF52" i="2"/>
  <c r="BG52" i="2"/>
  <c r="BH52" i="2"/>
  <c r="BI52" i="2"/>
  <c r="BJ52" i="2"/>
  <c r="BF53" i="2"/>
  <c r="BG53" i="2"/>
  <c r="BH53" i="2"/>
  <c r="BI53" i="2"/>
  <c r="BJ53" i="2"/>
  <c r="BH55" i="2"/>
  <c r="BI55" i="2"/>
  <c r="BJ55" i="2"/>
  <c r="BH56" i="2"/>
  <c r="BI56" i="2"/>
  <c r="BJ56" i="2"/>
  <c r="BH57" i="2"/>
  <c r="BI57" i="2"/>
  <c r="BJ57" i="2"/>
  <c r="BH58" i="2"/>
  <c r="BI58" i="2"/>
  <c r="BJ58" i="2"/>
  <c r="BH59" i="2"/>
  <c r="BI59" i="2"/>
  <c r="BJ59" i="2"/>
  <c r="BH60" i="2"/>
  <c r="BI60" i="2"/>
  <c r="BJ60" i="2"/>
  <c r="BH61" i="2"/>
  <c r="BI61" i="2"/>
  <c r="BJ61" i="2"/>
  <c r="BH62" i="2"/>
  <c r="BI62" i="2"/>
  <c r="BJ62" i="2"/>
  <c r="BH63" i="2"/>
  <c r="BI63" i="2"/>
  <c r="BJ63" i="2"/>
  <c r="BH64" i="2"/>
  <c r="BI64" i="2"/>
  <c r="BJ64" i="2"/>
  <c r="BH65" i="2"/>
  <c r="BI65" i="2"/>
  <c r="BJ65" i="2"/>
  <c r="BH66" i="2"/>
  <c r="BI66" i="2"/>
  <c r="BJ66" i="2"/>
  <c r="BH67" i="2"/>
  <c r="BI67" i="2"/>
  <c r="BJ67" i="2"/>
  <c r="BH68" i="2"/>
  <c r="BI68" i="2"/>
  <c r="BJ68" i="2"/>
  <c r="BH69" i="2"/>
  <c r="BI69" i="2"/>
  <c r="BJ69" i="2"/>
  <c r="BH70" i="2"/>
  <c r="BI70" i="2"/>
  <c r="BJ70" i="2"/>
  <c r="BH71" i="2"/>
  <c r="BI71" i="2"/>
  <c r="BJ71" i="2"/>
  <c r="BH72" i="2"/>
  <c r="BI72" i="2"/>
  <c r="BJ72" i="2"/>
  <c r="BG10" i="2"/>
  <c r="BH10" i="2"/>
  <c r="BI10" i="2"/>
  <c r="BJ10" i="2"/>
  <c r="BF10" i="2"/>
  <c r="AZ12" i="2"/>
  <c r="BA12" i="2"/>
  <c r="BB12" i="2"/>
  <c r="BC12" i="2"/>
  <c r="BD12" i="2"/>
  <c r="AZ13" i="2"/>
  <c r="BA13" i="2"/>
  <c r="BB13" i="2"/>
  <c r="BC13" i="2"/>
  <c r="BD13" i="2"/>
  <c r="AZ14" i="2"/>
  <c r="BA14" i="2"/>
  <c r="BB14" i="2"/>
  <c r="BC14" i="2"/>
  <c r="BD14" i="2"/>
  <c r="AZ16" i="2"/>
  <c r="BA16" i="2"/>
  <c r="BB16" i="2"/>
  <c r="BC16" i="2"/>
  <c r="BD16" i="2"/>
  <c r="AZ17" i="2"/>
  <c r="BA17" i="2"/>
  <c r="BB17" i="2"/>
  <c r="BC17" i="2"/>
  <c r="BD17" i="2"/>
  <c r="AZ18" i="2"/>
  <c r="BA18" i="2"/>
  <c r="BB18" i="2"/>
  <c r="BC18" i="2"/>
  <c r="BD18" i="2"/>
  <c r="AZ19" i="2"/>
  <c r="BA19" i="2"/>
  <c r="BB19" i="2"/>
  <c r="BC19" i="2"/>
  <c r="BD19" i="2"/>
  <c r="AZ20" i="2"/>
  <c r="BA20" i="2"/>
  <c r="BB20" i="2"/>
  <c r="BC20" i="2"/>
  <c r="BD20" i="2"/>
  <c r="AZ21" i="2"/>
  <c r="BA21" i="2"/>
  <c r="BB21" i="2"/>
  <c r="BC21" i="2"/>
  <c r="BD21" i="2"/>
  <c r="AZ23" i="2"/>
  <c r="BA23" i="2"/>
  <c r="BB23" i="2"/>
  <c r="BC23" i="2"/>
  <c r="BD23" i="2"/>
  <c r="AZ24" i="2"/>
  <c r="BA24" i="2"/>
  <c r="BB24" i="2"/>
  <c r="BC24" i="2"/>
  <c r="BD24" i="2"/>
  <c r="AZ25" i="2"/>
  <c r="BA25" i="2"/>
  <c r="BB25" i="2"/>
  <c r="BC25" i="2"/>
  <c r="BD25" i="2"/>
  <c r="AZ26" i="2"/>
  <c r="BA26" i="2"/>
  <c r="BB26" i="2"/>
  <c r="BC26" i="2"/>
  <c r="BD26" i="2"/>
  <c r="AZ27" i="2"/>
  <c r="BA27" i="2"/>
  <c r="BB27" i="2"/>
  <c r="BC27" i="2"/>
  <c r="BD27" i="2"/>
  <c r="AZ28" i="2"/>
  <c r="BA28" i="2"/>
  <c r="BB28" i="2"/>
  <c r="BC28" i="2"/>
  <c r="BD28" i="2"/>
  <c r="AZ30" i="2"/>
  <c r="BA30" i="2"/>
  <c r="BB30" i="2"/>
  <c r="BC30" i="2"/>
  <c r="BD30" i="2"/>
  <c r="AZ31" i="2"/>
  <c r="BA31" i="2"/>
  <c r="BB31" i="2"/>
  <c r="BC31" i="2"/>
  <c r="BD31" i="2"/>
  <c r="AZ32" i="2"/>
  <c r="BA32" i="2"/>
  <c r="BB32" i="2"/>
  <c r="BC32" i="2"/>
  <c r="BD32" i="2"/>
  <c r="AZ33" i="2"/>
  <c r="BA33" i="2"/>
  <c r="BB33" i="2"/>
  <c r="BC33" i="2"/>
  <c r="BD33" i="2"/>
  <c r="AZ35" i="2"/>
  <c r="BA35" i="2"/>
  <c r="BB35" i="2"/>
  <c r="BC35" i="2"/>
  <c r="BD35" i="2"/>
  <c r="AZ36" i="2"/>
  <c r="BA36" i="2"/>
  <c r="BB36" i="2"/>
  <c r="BC36" i="2"/>
  <c r="BD36" i="2"/>
  <c r="AZ37" i="2"/>
  <c r="BA37" i="2"/>
  <c r="BB37" i="2"/>
  <c r="BC37" i="2"/>
  <c r="BD37" i="2"/>
  <c r="AZ38" i="2"/>
  <c r="BA38" i="2"/>
  <c r="BB38" i="2"/>
  <c r="BC38" i="2"/>
  <c r="BD38" i="2"/>
  <c r="AZ39" i="2"/>
  <c r="BA39" i="2"/>
  <c r="BB39" i="2"/>
  <c r="BC39" i="2"/>
  <c r="BD39" i="2"/>
  <c r="AZ40" i="2"/>
  <c r="BA40" i="2"/>
  <c r="BB40" i="2"/>
  <c r="BC40" i="2"/>
  <c r="BD40" i="2"/>
  <c r="AZ42" i="2"/>
  <c r="BA42" i="2"/>
  <c r="BB42" i="2"/>
  <c r="BC42" i="2"/>
  <c r="BD42" i="2"/>
  <c r="AZ43" i="2"/>
  <c r="BA43" i="2"/>
  <c r="BB43" i="2"/>
  <c r="BC43" i="2"/>
  <c r="BD43" i="2"/>
  <c r="AZ44" i="2"/>
  <c r="BA44" i="2"/>
  <c r="BB44" i="2"/>
  <c r="BC44" i="2"/>
  <c r="BD44" i="2"/>
  <c r="AZ45" i="2"/>
  <c r="BA45" i="2"/>
  <c r="BB45" i="2"/>
  <c r="BC45" i="2"/>
  <c r="BD45" i="2"/>
  <c r="AZ46" i="2"/>
  <c r="BA46" i="2"/>
  <c r="BB46" i="2"/>
  <c r="BC46" i="2"/>
  <c r="BD46" i="2"/>
  <c r="AZ47" i="2"/>
  <c r="BA47" i="2"/>
  <c r="BB47" i="2"/>
  <c r="BC47" i="2"/>
  <c r="BD47" i="2"/>
  <c r="AZ48" i="2"/>
  <c r="BA48" i="2"/>
  <c r="BB48" i="2"/>
  <c r="BC48" i="2"/>
  <c r="BD48" i="2"/>
  <c r="AZ50" i="2"/>
  <c r="BA50" i="2"/>
  <c r="BB50" i="2"/>
  <c r="BC50" i="2"/>
  <c r="BD50" i="2"/>
  <c r="AZ51" i="2"/>
  <c r="BA51" i="2"/>
  <c r="BB51" i="2"/>
  <c r="BC51" i="2"/>
  <c r="BD51" i="2"/>
  <c r="AZ52" i="2"/>
  <c r="BA52" i="2"/>
  <c r="BB52" i="2"/>
  <c r="BC52" i="2"/>
  <c r="BD52" i="2"/>
  <c r="AZ53" i="2"/>
  <c r="BA53" i="2"/>
  <c r="BB53" i="2"/>
  <c r="BC53" i="2"/>
  <c r="BD53" i="2"/>
  <c r="BB55" i="2"/>
  <c r="BC55" i="2"/>
  <c r="BD55" i="2"/>
  <c r="BB56" i="2"/>
  <c r="BC56" i="2"/>
  <c r="BD56" i="2"/>
  <c r="BB57" i="2"/>
  <c r="BC57" i="2"/>
  <c r="BD57" i="2"/>
  <c r="BB58" i="2"/>
  <c r="BC58" i="2"/>
  <c r="BD58" i="2"/>
  <c r="BB59" i="2"/>
  <c r="BC59" i="2"/>
  <c r="BD59" i="2"/>
  <c r="BB60" i="2"/>
  <c r="BC60" i="2"/>
  <c r="BD60" i="2"/>
  <c r="BB61" i="2"/>
  <c r="BC61" i="2"/>
  <c r="BD61" i="2"/>
  <c r="BB62" i="2"/>
  <c r="BC62" i="2"/>
  <c r="BD62" i="2"/>
  <c r="BB63" i="2"/>
  <c r="BC63" i="2"/>
  <c r="BD63" i="2"/>
  <c r="BB64" i="2"/>
  <c r="BC64" i="2"/>
  <c r="BD64" i="2"/>
  <c r="BB65" i="2"/>
  <c r="BC65" i="2"/>
  <c r="BD65" i="2"/>
  <c r="BB66" i="2"/>
  <c r="BC66" i="2"/>
  <c r="BD66" i="2"/>
  <c r="BB67" i="2"/>
  <c r="BC67" i="2"/>
  <c r="BD67" i="2"/>
  <c r="BB68" i="2"/>
  <c r="BC68" i="2"/>
  <c r="BD68" i="2"/>
  <c r="BB69" i="2"/>
  <c r="BC69" i="2"/>
  <c r="BD69" i="2"/>
  <c r="BB70" i="2"/>
  <c r="BC70" i="2"/>
  <c r="BD70" i="2"/>
  <c r="BB71" i="2"/>
  <c r="BC71" i="2"/>
  <c r="BD71" i="2"/>
  <c r="BB72" i="2"/>
  <c r="BC72" i="2"/>
  <c r="BD72" i="2"/>
  <c r="BA10" i="2"/>
  <c r="BB10" i="2"/>
  <c r="BC10" i="2"/>
  <c r="BD10" i="2"/>
  <c r="AZ10" i="2"/>
  <c r="AT12" i="2"/>
  <c r="AU12" i="2"/>
  <c r="AV12" i="2"/>
  <c r="AW12" i="2"/>
  <c r="AX12" i="2"/>
  <c r="AT13" i="2"/>
  <c r="AU13" i="2"/>
  <c r="AV13" i="2"/>
  <c r="AW13" i="2"/>
  <c r="AX13" i="2"/>
  <c r="AT14" i="2"/>
  <c r="AU14" i="2"/>
  <c r="AV14" i="2"/>
  <c r="AW14" i="2"/>
  <c r="AX14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5" i="2"/>
  <c r="AU35" i="2"/>
  <c r="AV35" i="2"/>
  <c r="AW35" i="2"/>
  <c r="AX35" i="2"/>
  <c r="AT36" i="2"/>
  <c r="AU36" i="2"/>
  <c r="AV36" i="2"/>
  <c r="AW36" i="2"/>
  <c r="AX36" i="2"/>
  <c r="AT37" i="2"/>
  <c r="AU37" i="2"/>
  <c r="AV37" i="2"/>
  <c r="AW37" i="2"/>
  <c r="AX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2" i="2"/>
  <c r="AU42" i="2"/>
  <c r="AV42" i="2"/>
  <c r="AW42" i="2"/>
  <c r="AX42" i="2"/>
  <c r="AT43" i="2"/>
  <c r="AU43" i="2"/>
  <c r="AV43" i="2"/>
  <c r="AW43" i="2"/>
  <c r="AX43" i="2"/>
  <c r="AT44" i="2"/>
  <c r="AU44" i="2"/>
  <c r="AV44" i="2"/>
  <c r="AW44" i="2"/>
  <c r="AU45" i="2"/>
  <c r="AV45" i="2"/>
  <c r="AW45" i="2"/>
  <c r="AX45" i="2"/>
  <c r="AT46" i="2"/>
  <c r="AU46" i="2"/>
  <c r="AV46" i="2"/>
  <c r="AW46" i="2"/>
  <c r="AX46" i="2"/>
  <c r="AT48" i="2"/>
  <c r="AU48" i="2"/>
  <c r="AV48" i="2"/>
  <c r="AW48" i="2"/>
  <c r="AX48" i="2"/>
  <c r="AT50" i="2"/>
  <c r="AU50" i="2"/>
  <c r="AV50" i="2"/>
  <c r="AW50" i="2"/>
  <c r="AX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V55" i="2"/>
  <c r="AW55" i="2"/>
  <c r="AX55" i="2"/>
  <c r="AV56" i="2"/>
  <c r="AW56" i="2"/>
  <c r="AX56" i="2"/>
  <c r="AV57" i="2"/>
  <c r="AW57" i="2"/>
  <c r="AX57" i="2"/>
  <c r="AV58" i="2"/>
  <c r="AW58" i="2"/>
  <c r="AX58" i="2"/>
  <c r="AV59" i="2"/>
  <c r="AW59" i="2"/>
  <c r="AX59" i="2"/>
  <c r="AV60" i="2"/>
  <c r="AW60" i="2"/>
  <c r="AX60" i="2"/>
  <c r="AV61" i="2"/>
  <c r="AW61" i="2"/>
  <c r="AX61" i="2"/>
  <c r="AV62" i="2"/>
  <c r="AW62" i="2"/>
  <c r="AX62" i="2"/>
  <c r="AV63" i="2"/>
  <c r="AW63" i="2"/>
  <c r="AX63" i="2"/>
  <c r="AV64" i="2"/>
  <c r="AW64" i="2"/>
  <c r="AX64" i="2"/>
  <c r="AV65" i="2"/>
  <c r="AW65" i="2"/>
  <c r="AX65" i="2"/>
  <c r="AV66" i="2"/>
  <c r="AW66" i="2"/>
  <c r="AX66" i="2"/>
  <c r="AV67" i="2"/>
  <c r="AW67" i="2"/>
  <c r="AX67" i="2"/>
  <c r="AV68" i="2"/>
  <c r="AW68" i="2"/>
  <c r="AX68" i="2"/>
  <c r="AV69" i="2"/>
  <c r="AW69" i="2"/>
  <c r="AX69" i="2"/>
  <c r="AV70" i="2"/>
  <c r="AW70" i="2"/>
  <c r="AX70" i="2"/>
  <c r="AV71" i="2"/>
  <c r="AW71" i="2"/>
  <c r="AX71" i="2"/>
  <c r="AV72" i="2"/>
  <c r="AW72" i="2"/>
  <c r="AX72" i="2"/>
  <c r="AU10" i="2"/>
  <c r="AV10" i="2"/>
  <c r="AW10" i="2"/>
  <c r="AX10" i="2"/>
  <c r="AT10" i="2"/>
  <c r="AN12" i="2"/>
  <c r="AO12" i="2"/>
  <c r="AP12" i="2"/>
  <c r="AQ12" i="2"/>
  <c r="AR12" i="2"/>
  <c r="AN13" i="2"/>
  <c r="AO13" i="2"/>
  <c r="AP13" i="2"/>
  <c r="AQ13" i="2"/>
  <c r="AR13" i="2"/>
  <c r="AN14" i="2"/>
  <c r="AO14" i="2"/>
  <c r="AP14" i="2"/>
  <c r="AQ14" i="2"/>
  <c r="AR14" i="2"/>
  <c r="AN16" i="2"/>
  <c r="AO16" i="2"/>
  <c r="AP16" i="2"/>
  <c r="AQ16" i="2"/>
  <c r="AR16" i="2"/>
  <c r="AN17" i="2"/>
  <c r="AO17" i="2"/>
  <c r="AP17" i="2"/>
  <c r="AQ17" i="2"/>
  <c r="AR17" i="2"/>
  <c r="AN18" i="2"/>
  <c r="AO18" i="2"/>
  <c r="AP18" i="2"/>
  <c r="AQ18" i="2"/>
  <c r="AR18" i="2"/>
  <c r="AN19" i="2"/>
  <c r="AO19" i="2"/>
  <c r="AP19" i="2"/>
  <c r="AQ19" i="2"/>
  <c r="AR19" i="2"/>
  <c r="AN20" i="2"/>
  <c r="AO20" i="2"/>
  <c r="AP20" i="2"/>
  <c r="AQ20" i="2"/>
  <c r="AR20" i="2"/>
  <c r="AN21" i="2"/>
  <c r="AO21" i="2"/>
  <c r="AP21" i="2"/>
  <c r="AQ21" i="2"/>
  <c r="AR21" i="2"/>
  <c r="AN23" i="2"/>
  <c r="AO23" i="2"/>
  <c r="AP23" i="2"/>
  <c r="AQ23" i="2"/>
  <c r="AR23" i="2"/>
  <c r="AN24" i="2"/>
  <c r="AO24" i="2"/>
  <c r="AP24" i="2"/>
  <c r="AQ24" i="2"/>
  <c r="AR24" i="2"/>
  <c r="AN25" i="2"/>
  <c r="AO25" i="2"/>
  <c r="AP25" i="2"/>
  <c r="AQ25" i="2"/>
  <c r="AR25" i="2"/>
  <c r="AN26" i="2"/>
  <c r="AO26" i="2"/>
  <c r="AP26" i="2"/>
  <c r="AQ26" i="2"/>
  <c r="AR26" i="2"/>
  <c r="AN27" i="2"/>
  <c r="AO27" i="2"/>
  <c r="AP27" i="2"/>
  <c r="AQ27" i="2"/>
  <c r="AR27" i="2"/>
  <c r="AN28" i="2"/>
  <c r="AO28" i="2"/>
  <c r="AP28" i="2"/>
  <c r="AQ28" i="2"/>
  <c r="AR28" i="2"/>
  <c r="AN30" i="2"/>
  <c r="AO30" i="2"/>
  <c r="AP30" i="2"/>
  <c r="AQ30" i="2"/>
  <c r="AR30" i="2"/>
  <c r="AN31" i="2"/>
  <c r="AO31" i="2"/>
  <c r="AP31" i="2"/>
  <c r="AQ31" i="2"/>
  <c r="AR31" i="2"/>
  <c r="AN32" i="2"/>
  <c r="AO32" i="2"/>
  <c r="AP32" i="2"/>
  <c r="AQ32" i="2"/>
  <c r="AR32" i="2"/>
  <c r="AN33" i="2"/>
  <c r="AO33" i="2"/>
  <c r="AP33" i="2"/>
  <c r="AQ33" i="2"/>
  <c r="AR33" i="2"/>
  <c r="AN35" i="2"/>
  <c r="AO35" i="2"/>
  <c r="AP35" i="2"/>
  <c r="AQ35" i="2"/>
  <c r="AR35" i="2"/>
  <c r="AN36" i="2"/>
  <c r="AO36" i="2"/>
  <c r="AP36" i="2"/>
  <c r="AQ36" i="2"/>
  <c r="AR36" i="2"/>
  <c r="AN37" i="2"/>
  <c r="AO37" i="2"/>
  <c r="AP37" i="2"/>
  <c r="AQ37" i="2"/>
  <c r="AR37" i="2"/>
  <c r="AN38" i="2"/>
  <c r="AO38" i="2"/>
  <c r="AP38" i="2"/>
  <c r="AQ38" i="2"/>
  <c r="AR38" i="2"/>
  <c r="AN39" i="2"/>
  <c r="AO39" i="2"/>
  <c r="AP39" i="2"/>
  <c r="AQ39" i="2"/>
  <c r="AR39" i="2"/>
  <c r="AN40" i="2"/>
  <c r="AO40" i="2"/>
  <c r="AP40" i="2"/>
  <c r="AQ40" i="2"/>
  <c r="AR40" i="2"/>
  <c r="AN42" i="2"/>
  <c r="AO42" i="2"/>
  <c r="AP42" i="2"/>
  <c r="AQ42" i="2"/>
  <c r="AR42" i="2"/>
  <c r="AN43" i="2"/>
  <c r="AO43" i="2"/>
  <c r="AP43" i="2"/>
  <c r="AQ43" i="2"/>
  <c r="AR43" i="2"/>
  <c r="AN44" i="2"/>
  <c r="AO44" i="2"/>
  <c r="AP44" i="2"/>
  <c r="AQ44" i="2"/>
  <c r="AR44" i="2"/>
  <c r="AN45" i="2"/>
  <c r="AO45" i="2"/>
  <c r="AP45" i="2"/>
  <c r="AQ45" i="2"/>
  <c r="AR45" i="2"/>
  <c r="AN46" i="2"/>
  <c r="AO46" i="2"/>
  <c r="AP46" i="2"/>
  <c r="AQ46" i="2"/>
  <c r="AR46" i="2"/>
  <c r="AN47" i="2"/>
  <c r="AO47" i="2"/>
  <c r="AP47" i="2"/>
  <c r="AQ47" i="2"/>
  <c r="AR47" i="2"/>
  <c r="AN48" i="2"/>
  <c r="AO48" i="2"/>
  <c r="AP48" i="2"/>
  <c r="AQ48" i="2"/>
  <c r="AR48" i="2"/>
  <c r="AN50" i="2"/>
  <c r="AO50" i="2"/>
  <c r="AP50" i="2"/>
  <c r="AQ50" i="2"/>
  <c r="AR50" i="2"/>
  <c r="AN51" i="2"/>
  <c r="AO51" i="2"/>
  <c r="AP51" i="2"/>
  <c r="AQ51" i="2"/>
  <c r="AR51" i="2"/>
  <c r="AN52" i="2"/>
  <c r="AO52" i="2"/>
  <c r="AP52" i="2"/>
  <c r="AQ52" i="2"/>
  <c r="AR52" i="2"/>
  <c r="AN53" i="2"/>
  <c r="AO53" i="2"/>
  <c r="AP53" i="2"/>
  <c r="AQ53" i="2"/>
  <c r="AR53" i="2"/>
  <c r="AP55" i="2"/>
  <c r="AQ55" i="2"/>
  <c r="AR55" i="2"/>
  <c r="AP56" i="2"/>
  <c r="AQ56" i="2"/>
  <c r="AR56" i="2"/>
  <c r="AP57" i="2"/>
  <c r="AQ57" i="2"/>
  <c r="AR57" i="2"/>
  <c r="AP58" i="2"/>
  <c r="AQ58" i="2"/>
  <c r="AR58" i="2"/>
  <c r="AP59" i="2"/>
  <c r="AQ59" i="2"/>
  <c r="AR59" i="2"/>
  <c r="AP61" i="2"/>
  <c r="AQ61" i="2"/>
  <c r="AR61" i="2"/>
  <c r="AP62" i="2"/>
  <c r="AQ62" i="2"/>
  <c r="AR62" i="2"/>
  <c r="AP63" i="2"/>
  <c r="AQ63" i="2"/>
  <c r="AR63" i="2"/>
  <c r="AP64" i="2"/>
  <c r="AQ64" i="2"/>
  <c r="AR64" i="2"/>
  <c r="AP65" i="2"/>
  <c r="AQ65" i="2"/>
  <c r="AR65" i="2"/>
  <c r="AP66" i="2"/>
  <c r="AQ66" i="2"/>
  <c r="AR66" i="2"/>
  <c r="AP67" i="2"/>
  <c r="AQ67" i="2"/>
  <c r="AR67" i="2"/>
  <c r="AP68" i="2"/>
  <c r="AQ68" i="2"/>
  <c r="AR68" i="2"/>
  <c r="AP69" i="2"/>
  <c r="AQ69" i="2"/>
  <c r="AR69" i="2"/>
  <c r="AP70" i="2"/>
  <c r="AQ70" i="2"/>
  <c r="AR70" i="2"/>
  <c r="AP71" i="2"/>
  <c r="AQ71" i="2"/>
  <c r="AR71" i="2"/>
  <c r="AP72" i="2"/>
  <c r="AQ72" i="2"/>
  <c r="AR72" i="2"/>
  <c r="AO10" i="2"/>
  <c r="AP10" i="2"/>
  <c r="AQ10" i="2"/>
  <c r="AR10" i="2"/>
  <c r="AN10" i="2"/>
</calcChain>
</file>

<file path=xl/sharedStrings.xml><?xml version="1.0" encoding="utf-8"?>
<sst xmlns="http://schemas.openxmlformats.org/spreadsheetml/2006/main" count="1525" uniqueCount="178">
  <si>
    <t>Contents</t>
  </si>
  <si>
    <t>Click on table headings or tabs to access results tables.</t>
  </si>
  <si>
    <t>Click "Back to contents" at the top of each page to return to this page.</t>
  </si>
  <si>
    <t>Back to Contents</t>
  </si>
  <si>
    <t>Children</t>
  </si>
  <si>
    <t>Pension-age adults</t>
  </si>
  <si>
    <t>Single, no children</t>
  </si>
  <si>
    <t>Lone parent</t>
  </si>
  <si>
    <t>Couple, no children</t>
  </si>
  <si>
    <t>Couple with children</t>
  </si>
  <si>
    <t>Pensioner, single</t>
  </si>
  <si>
    <t>Pensioner couple</t>
  </si>
  <si>
    <t>Retired family</t>
  </si>
  <si>
    <t>Social rented</t>
  </si>
  <si>
    <t>White</t>
  </si>
  <si>
    <t>Other ethnic group</t>
  </si>
  <si>
    <t>Wales</t>
  </si>
  <si>
    <t>Scotland</t>
  </si>
  <si>
    <t>North East</t>
  </si>
  <si>
    <t>North West</t>
  </si>
  <si>
    <t>East Midlands</t>
  </si>
  <si>
    <t>West Midlands</t>
  </si>
  <si>
    <t>London</t>
  </si>
  <si>
    <t>South East</t>
  </si>
  <si>
    <t xml:space="preserve">South West </t>
  </si>
  <si>
    <t>Private rented</t>
  </si>
  <si>
    <t>Mortgaged owned</t>
  </si>
  <si>
    <t>Owned outright</t>
  </si>
  <si>
    <t>Working-age adults</t>
  </si>
  <si>
    <t>Workless family</t>
  </si>
  <si>
    <t>Full/part-time work family</t>
  </si>
  <si>
    <t>Part-time work family</t>
  </si>
  <si>
    <t>Yorkshire and Humber</t>
  </si>
  <si>
    <t>No children</t>
  </si>
  <si>
    <t>Poverty by age band</t>
  </si>
  <si>
    <t>18-24</t>
  </si>
  <si>
    <t>25-34</t>
  </si>
  <si>
    <t>35-44</t>
  </si>
  <si>
    <t>45-54</t>
  </si>
  <si>
    <t>55-64</t>
  </si>
  <si>
    <t>65+</t>
  </si>
  <si>
    <t>1 child</t>
  </si>
  <si>
    <t>2 children</t>
  </si>
  <si>
    <t>3 or more children</t>
  </si>
  <si>
    <t>Full-work family</t>
  </si>
  <si>
    <t>Family includes a person who is inactive due to sickness or disability</t>
  </si>
  <si>
    <t>Family includes disabled adult or child</t>
  </si>
  <si>
    <t>Family does not include disabled adult or child</t>
  </si>
  <si>
    <t>Family includes disabled adults, no disabled children</t>
  </si>
  <si>
    <t>Family includes disabled children</t>
  </si>
  <si>
    <t>Family includes disabled children, no disabled adults</t>
  </si>
  <si>
    <t>Family includes disabled children and disabled adults</t>
  </si>
  <si>
    <t>Family includes more than one disabled person</t>
  </si>
  <si>
    <t>Mixed / multiple ethnic groups</t>
  </si>
  <si>
    <t>Asian / Asian British</t>
  </si>
  <si>
    <t>Black / African / Carribean / Black British</t>
  </si>
  <si>
    <t>East of England</t>
  </si>
  <si>
    <t>Northern Ireland</t>
  </si>
  <si>
    <t>Projections, 2022/23 to 2026/27:</t>
  </si>
  <si>
    <t>Remove the two-child limit and benefit cap</t>
  </si>
  <si>
    <t>1.2a</t>
  </si>
  <si>
    <t>1.2b</t>
  </si>
  <si>
    <t>Remove the two-child limit (only)</t>
  </si>
  <si>
    <t>Remove the benefit cap (only)</t>
  </si>
  <si>
    <t>Increase and expand Scottish Child Payment</t>
  </si>
  <si>
    <t>Introduce the Essentials Guarantee</t>
  </si>
  <si>
    <t>Introducing a Real Living Wage</t>
  </si>
  <si>
    <t>Income maximisation</t>
  </si>
  <si>
    <t>Summary</t>
  </si>
  <si>
    <t>1.0</t>
  </si>
  <si>
    <t>Introducing a guarantee of Real Living Hours</t>
  </si>
  <si>
    <t>Extending the Household Support Fund</t>
  </si>
  <si>
    <t>Building more housing for social rent</t>
  </si>
  <si>
    <t>Summary of policy costings</t>
  </si>
  <si>
    <t>Age</t>
  </si>
  <si>
    <t>Family type</t>
  </si>
  <si>
    <t>Family type (number of children)</t>
  </si>
  <si>
    <t>Family work status</t>
  </si>
  <si>
    <t>Whether family includes a disabled person</t>
  </si>
  <si>
    <t>Housing tenure</t>
  </si>
  <si>
    <t>Ethnicity</t>
  </si>
  <si>
    <t>Region</t>
  </si>
  <si>
    <t>TOTAL</t>
  </si>
  <si>
    <t xml:space="preserve">Table 1.1: Projected impacts of income maximisation, over the five year projection window. </t>
  </si>
  <si>
    <t>Source: IPPR Tax Benefit Model, Family Resources Survey and Households Below Average Income (1998/99–2022/23), Centre for Social Policy Studies, WPI Economics.</t>
  </si>
  <si>
    <t xml:space="preserve">1. Estimates for regions are based on three-year averages, and are not available for the first two years of the projection window. </t>
  </si>
  <si>
    <t>Table 1.2: Projected impacts of removing the two-child limit and benefit cap.</t>
  </si>
  <si>
    <t>2. Family type is based on benefit units (BU), while poverty is mapped at the sharing unit (SU) level. It is possible for a BU without children to form a SU with another BU, which may include children. In this case, people in families without children may benefit from policies targetted at children.</t>
  </si>
  <si>
    <t>Change relative to baseline projection</t>
  </si>
  <si>
    <t>Table 1.2a: Projected impacts of removing the two-child limit (only).</t>
  </si>
  <si>
    <t>Table 1.2b: Projected impacts of removing the benefit cap (only).</t>
  </si>
  <si>
    <t>Table 1.3: Projected impacts of expanding and increasing award of Scottish Child Payment.</t>
  </si>
  <si>
    <t>1.5a</t>
  </si>
  <si>
    <t>1.5c</t>
  </si>
  <si>
    <t>1.5d</t>
  </si>
  <si>
    <t>Extending Free School Meals: primary school, for those in receipt of UC</t>
  </si>
  <si>
    <t>Extending Free School Meals: primary school, universal</t>
  </si>
  <si>
    <t>Extending Free School Meals: primary and secondary school, universal</t>
  </si>
  <si>
    <t>Extending Free School Meals: primary and secondary school, for those in receipt of UC</t>
  </si>
  <si>
    <t>1.5b</t>
  </si>
  <si>
    <t>Table 1.4: Projected impacts of introducing an Essentials Guarantee.</t>
  </si>
  <si>
    <t>Table 1.5a: Projected impacts of extending Free School Meals for primary school age children, for those in receipt of UC.</t>
  </si>
  <si>
    <t>Table 1.5b: Projected impacts of extending Free School Meals for primary school age children, for all families (universal).</t>
  </si>
  <si>
    <t>Table 1.5c: Projected impacts of extending Free School Meals for primary and secondary school age children, for families in receipt of UC.</t>
  </si>
  <si>
    <t>Table 1.7: Projected impact of extending the Household Support Fund (and analogous schemes in the Nations)</t>
  </si>
  <si>
    <t>Table 1.8: Projected impact of increasing levels of social housebuilding</t>
  </si>
  <si>
    <t>Improve the job-search function provided by Job-Centre Plus</t>
  </si>
  <si>
    <t>Table 1.9: Projected impact of improving the job-search offer with Job-Centre Plus</t>
  </si>
  <si>
    <t>Policy number</t>
  </si>
  <si>
    <t>Policy</t>
  </si>
  <si>
    <t>2a</t>
  </si>
  <si>
    <t>2b</t>
  </si>
  <si>
    <t>5a</t>
  </si>
  <si>
    <t>5b</t>
  </si>
  <si>
    <t>5c</t>
  </si>
  <si>
    <t>5d</t>
  </si>
  <si>
    <t>6a</t>
  </si>
  <si>
    <t>6b</t>
  </si>
  <si>
    <t xml:space="preserve">Table 1.0: Summary of projected impacts of policy reforms considered, over the five year projection window. </t>
  </si>
  <si>
    <t>Notes</t>
  </si>
  <si>
    <t xml:space="preserve">All costings are calculated using the IPPR Tax-Benefit model. Costings refer to the total (net) increase in benefit awards. Admin costs are not considered. </t>
  </si>
  <si>
    <t xml:space="preserve">Costs are considered equal to the (weighted) sum of the benefit in-kind transfers, over and above existing FSM schemes. Note that this may somewhat differ from the actual costs of implementation: the food costs, labour costs, etc. faced by school cantines and/or loss of revenue. </t>
  </si>
  <si>
    <t>Number in at risk of hunger and hardship</t>
  </si>
  <si>
    <t>Rate of those at risk of hunger and hardship</t>
  </si>
  <si>
    <t>Costs are not explicity calculated. Rather, we have given the total (weighted) increase in available resources, across the population, to give an estimate of the total effective redistribution.</t>
  </si>
  <si>
    <t>Costings, 2022/23 to 2026/27</t>
  </si>
  <si>
    <t>Number of people in families that benefit from the policy</t>
  </si>
  <si>
    <t>Total population</t>
  </si>
  <si>
    <t>People at risk of hunger and hardship</t>
  </si>
  <si>
    <t>Average total gains, for people in families that benefit from the policy (£ per annum)</t>
  </si>
  <si>
    <t>Median total gains, for people in families that benefit from the policy (£ per annum)</t>
  </si>
  <si>
    <t>Percentage of gains that accrue to people at risk of hunger and hardship</t>
  </si>
  <si>
    <t>Number of families that benefit from the policy</t>
  </si>
  <si>
    <t>Total gains (£ per annum)</t>
  </si>
  <si>
    <t>1. Gains are in terms of total resources available (TRA)</t>
  </si>
  <si>
    <t>2. Families refers to SMC "sharing units"</t>
  </si>
  <si>
    <t xml:space="preserve">3. Average and median total gains are weighted by person, and not by sharing unit. </t>
  </si>
  <si>
    <t>Table 1.5d: Projected impacts of extending Free School Meals for primary and secondary school age children, for all families (universal)</t>
  </si>
  <si>
    <t>Table 3.0: Cost estimates for policy reforms considered, over the five year projection window.</t>
  </si>
  <si>
    <t>2022/23</t>
  </si>
  <si>
    <t>2023/24</t>
  </si>
  <si>
    <t>2024/25</t>
  </si>
  <si>
    <t>2025/26</t>
  </si>
  <si>
    <t>Consists of £842 million for England, £40 million for NI, £38.7 for Scotland (with a 10% uplift) and £10.2 for Wales (with a 10% uplift). This is assumed to be the same in all years.</t>
  </si>
  <si>
    <t>1. Values for all years are in nominal, in-year prices.</t>
  </si>
  <si>
    <t>2.2a</t>
  </si>
  <si>
    <t>2.2b</t>
  </si>
  <si>
    <t>2.5a</t>
  </si>
  <si>
    <t>2.5b</t>
  </si>
  <si>
    <t>2.5c</t>
  </si>
  <si>
    <t>2.5d</t>
  </si>
  <si>
    <t>Estimated numbers impacted and average impacts, 2022/23 to 2026/27</t>
  </si>
  <si>
    <t>Policy costing (£ million per year)</t>
  </si>
  <si>
    <t>2026/7</t>
  </si>
  <si>
    <t>1.10</t>
  </si>
  <si>
    <t>Extend Scottish Carer's Allowance Supplement to the rest of the UK</t>
  </si>
  <si>
    <t>Table 1.10: Projected impact of extending the Scottish Carer's Allowance Supplement to the rest of the UK.</t>
  </si>
  <si>
    <t>2.10</t>
  </si>
  <si>
    <t>Table 2.10: Estimated impacts of extending Scottish Carer's Allowance Supplement to households in the rest of the UK, over the projection window: numbers affected, with average effects.</t>
  </si>
  <si>
    <t>Table 2.9: Estimated impacts of improving the job-search offer with Job-Centre Plus, over the projection window: numbers affected, with average effects.</t>
  </si>
  <si>
    <t>Table 2.8: Estimated impacts of increasing levels of social housebuilding, over the projection window: numbers affected, with average effects.</t>
  </si>
  <si>
    <t>Table 2.7: Estimated impacts of extending the Household Support Fund (and analogous schemes in the Nations), over the projection window: numbers affected, with average effects.</t>
  </si>
  <si>
    <t>Table 2.5d: Estimated impacts of extending Free School Meals for primary and secondary school age children, for all families (universal), over the projection window: numbers affected, with average effects.</t>
  </si>
  <si>
    <t>Table 2.5c: Estimated impacts of extending Free School Meals for primary and secondary school age children, for families in receipt of UC, over the projection window: numbers affected, with average effects.</t>
  </si>
  <si>
    <t>Table 2.5b: Estimated impacts of extending Free School Meals for primary school age children, for all families (universal), over the projection window: numbers affected, with average effects.</t>
  </si>
  <si>
    <t>Table 2.5a: Estimated impacts of extending Free School Meals for primary school age children, for those in receipt of UC, over the five year projection window: numbers affected, with average effects.</t>
  </si>
  <si>
    <t>Table 2.4: Estimated impacts of introducing an Essentials Guarantee, over the five year projection window: numbers affected, with average effects.</t>
  </si>
  <si>
    <t>Table 2.3: Estimated impacts of expanding and increasing award of Scottish Child Payment, over the five year projection window: numbers affected, with average effects.</t>
  </si>
  <si>
    <t>Table 2.2b: Estimated impacts of removing the benefit cap (only), over the five year projection window: numbers affected, with average effects.</t>
  </si>
  <si>
    <t>Table 2.2a: Estimated impacts of removing the two-child limit (only), over the five year projection window: numbers affected, with average effects.</t>
  </si>
  <si>
    <t>Table 2.2: Estimated impacts of removing the two-child limit and benefit cap, over the five year projection window: numbers affected, with average effects.</t>
  </si>
  <si>
    <t>Table 2.1: Estimated impacts of income maximisation, over the five year projection window: numbers affected, with average effects.</t>
  </si>
  <si>
    <t>Extending Scottish Carer's Allowance Supplement to the rest of the UK.</t>
  </si>
  <si>
    <t>Costs are equal to the total net increase in benefit awards.</t>
  </si>
  <si>
    <t>Published: October 2024. For full details of the modelled policies and the modelling approaches please see the Appendix of the interim report</t>
  </si>
  <si>
    <t>Projection of Policy Impacts on Hunger and Hardship, 2022/23 to 2026/27</t>
  </si>
  <si>
    <t>Table 1.6: Projected impact of lifting NLW to the level of the Real Living Wage</t>
  </si>
  <si>
    <t>Table 2.6: Estimated impacts of lifting NLW to the level of the Real Living Wage, over the projection window: numbers affected, with average effects.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</si>
</sst>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%"/>
    <numFmt numFmtId="166" formatCode="&quot; &quot;#,##0.00&quot; &quot;;&quot;-&quot;#,##0.00&quot; &quot;;&quot; -&quot;00&quot; &quot;;&quot; &quot;@&quot; &quot;"/>
    <numFmt numFmtId="167" formatCode="&quot; &quot;#,##0.00&quot; &quot;;&quot; (&quot;#,##0.00&quot;)&quot;;&quot; -&quot;00&quot; &quot;;&quot; &quot;@&quot; &quot;"/>
    <numFmt numFmtId="168" formatCode="#,##0&quot; &quot;;&quot;-&quot;#,##0&quot; &quot;"/>
    <numFmt numFmtId="169" formatCode="&quot;£&quot;#,##0"/>
    <numFmt numFmtId="170" formatCode="&quot;£&quot;\ 0,,\ &quot;mn&quot;"/>
  </numFmts>
  <fonts count="5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8"/>
      <color rgb="FF000000"/>
      <name val="Arial"/>
      <family val="2"/>
    </font>
    <font>
      <sz val="14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b/>
      <sz val="14"/>
      <color rgb="FF000000"/>
      <name val="Arial"/>
      <family val="2"/>
    </font>
    <font>
      <b/>
      <sz val="12"/>
      <color rgb="FFFF0000"/>
      <name val="Arial"/>
      <family val="2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i/>
      <sz val="11"/>
      <color rgb="FF000000"/>
      <name val="Arial"/>
      <family val="2"/>
    </font>
    <font>
      <sz val="12"/>
      <color rgb="FF000000"/>
      <name val="Arial"/>
      <family val="2"/>
    </font>
    <font>
      <u/>
      <sz val="10"/>
      <color rgb="FF0000FF"/>
      <name val="Arial"/>
      <family val="2"/>
    </font>
    <font>
      <u/>
      <sz val="11"/>
      <color rgb="FF0000FF"/>
      <name val="Arial"/>
      <family val="2"/>
    </font>
    <font>
      <u/>
      <sz val="10"/>
      <color rgb="FF0000FF"/>
      <name val="Helvetica"/>
    </font>
    <font>
      <sz val="10"/>
      <color rgb="FFFFFFFF"/>
      <name val="Arial"/>
      <family val="2"/>
    </font>
    <font>
      <b/>
      <sz val="12"/>
      <color rgb="FF000000"/>
      <name val="Helvetica"/>
    </font>
    <font>
      <b/>
      <sz val="12"/>
      <color rgb="FFFFFFFF"/>
      <name val="Helvetica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2"/>
      <color rgb="FFFFFFFF"/>
      <name val="Arial"/>
      <family val="2"/>
    </font>
    <font>
      <sz val="11"/>
      <color rgb="FFFFFFFF"/>
      <name val="Calibri"/>
      <family val="2"/>
    </font>
    <font>
      <sz val="12"/>
      <color rgb="FF9C0006"/>
      <name val="Arial"/>
      <family val="2"/>
    </font>
    <font>
      <sz val="11"/>
      <color rgb="FF800080"/>
      <name val="Calibri"/>
      <family val="2"/>
    </font>
    <font>
      <b/>
      <sz val="12"/>
      <color rgb="FFFA7D00"/>
      <name val="Arial"/>
      <family val="2"/>
    </font>
    <font>
      <b/>
      <sz val="11"/>
      <color rgb="FFFF9900"/>
      <name val="Calibri"/>
      <family val="2"/>
    </font>
    <font>
      <b/>
      <sz val="12"/>
      <color rgb="FFFFFFFF"/>
      <name val="Arial"/>
      <family val="2"/>
    </font>
    <font>
      <b/>
      <sz val="11"/>
      <color rgb="FFFFFFFF"/>
      <name val="Calibri"/>
      <family val="2"/>
    </font>
    <font>
      <i/>
      <sz val="12"/>
      <color rgb="FF7F7F7F"/>
      <name val="Arial"/>
      <family val="2"/>
    </font>
    <font>
      <i/>
      <sz val="11"/>
      <color rgb="FF808080"/>
      <name val="Calibri"/>
      <family val="2"/>
    </font>
    <font>
      <sz val="12"/>
      <color rgb="FF006100"/>
      <name val="Arial"/>
      <family val="2"/>
    </font>
    <font>
      <sz val="11"/>
      <color rgb="FF008000"/>
      <name val="Calibri"/>
      <family val="2"/>
    </font>
    <font>
      <b/>
      <sz val="15"/>
      <color rgb="FF1F497D"/>
      <name val="Arial"/>
      <family val="2"/>
    </font>
    <font>
      <b/>
      <sz val="15"/>
      <color rgb="FF003366"/>
      <name val="Calibri"/>
      <family val="2"/>
    </font>
    <font>
      <b/>
      <sz val="13"/>
      <color rgb="FF1F497D"/>
      <name val="Arial"/>
      <family val="2"/>
    </font>
    <font>
      <b/>
      <sz val="13"/>
      <color rgb="FF003366"/>
      <name val="Calibri"/>
      <family val="2"/>
    </font>
    <font>
      <b/>
      <sz val="11"/>
      <color rgb="FF1F497D"/>
      <name val="Arial"/>
      <family val="2"/>
    </font>
    <font>
      <b/>
      <sz val="11"/>
      <color rgb="FF003366"/>
      <name val="Calibri"/>
      <family val="2"/>
    </font>
    <font>
      <sz val="12"/>
      <color rgb="FF3F3F76"/>
      <name val="Arial"/>
      <family val="2"/>
    </font>
    <font>
      <sz val="11"/>
      <color rgb="FF333399"/>
      <name val="Calibri"/>
      <family val="2"/>
    </font>
    <font>
      <sz val="12"/>
      <color rgb="FFFA7D00"/>
      <name val="Arial"/>
      <family val="2"/>
    </font>
    <font>
      <sz val="11"/>
      <color rgb="FFFF9900"/>
      <name val="Calibri"/>
      <family val="2"/>
    </font>
    <font>
      <sz val="12"/>
      <color rgb="FF9C6500"/>
      <name val="Arial"/>
      <family val="2"/>
    </font>
    <font>
      <sz val="11"/>
      <color rgb="FF993300"/>
      <name val="Calibri"/>
      <family val="2"/>
    </font>
    <font>
      <sz val="10"/>
      <color rgb="FF000000"/>
      <name val="Helvetica"/>
    </font>
    <font>
      <b/>
      <sz val="12"/>
      <color rgb="FF3F3F3F"/>
      <name val="Arial"/>
      <family val="2"/>
    </font>
    <font>
      <b/>
      <sz val="11"/>
      <color rgb="FF333333"/>
      <name val="Calibri"/>
      <family val="2"/>
    </font>
    <font>
      <b/>
      <sz val="18"/>
      <color rgb="FF1F497D"/>
      <name val="Cambria"/>
      <family val="1"/>
    </font>
    <font>
      <b/>
      <sz val="18"/>
      <color rgb="FF003366"/>
      <name val="Cambria"/>
      <family val="1"/>
    </font>
    <font>
      <b/>
      <sz val="11"/>
      <color rgb="FF000000"/>
      <name val="Calibri"/>
      <family val="2"/>
    </font>
    <font>
      <sz val="12"/>
      <color rgb="FFFF0000"/>
      <name val="Arial"/>
      <family val="2"/>
    </font>
    <font>
      <sz val="11"/>
      <color rgb="FFFF0000"/>
      <name val="Calibri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DCE6F1"/>
        <bgColor rgb="FFDCE6F1"/>
      </patternFill>
    </fill>
    <fill>
      <patternFill patternType="solid">
        <fgColor rgb="FFFF99CC"/>
        <bgColor rgb="FFFF99CC"/>
      </patternFill>
    </fill>
    <fill>
      <patternFill patternType="solid">
        <fgColor rgb="FFF2DCDB"/>
        <bgColor rgb="FFF2DCDB"/>
      </patternFill>
    </fill>
    <fill>
      <patternFill patternType="solid">
        <fgColor rgb="FFCCFFCC"/>
        <bgColor rgb="FFCCFFCC"/>
      </patternFill>
    </fill>
    <fill>
      <patternFill patternType="solid">
        <fgColor rgb="FFEBF1DE"/>
        <bgColor rgb="FFEBF1DE"/>
      </patternFill>
    </fill>
    <fill>
      <patternFill patternType="solid">
        <fgColor rgb="FFCC99FF"/>
        <bgColor rgb="FFCC99FF"/>
      </patternFill>
    </fill>
    <fill>
      <patternFill patternType="solid">
        <fgColor rgb="FFE4DFEC"/>
        <bgColor rgb="FFE4DFEC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FFCC99"/>
        <bgColor rgb="FFFFCC99"/>
      </patternFill>
    </fill>
    <fill>
      <patternFill patternType="solid">
        <fgColor rgb="FFFDE9D9"/>
        <bgColor rgb="FFFDE9D9"/>
      </patternFill>
    </fill>
    <fill>
      <patternFill patternType="solid">
        <fgColor rgb="FF99CCFF"/>
        <bgColor rgb="FF99CCFF"/>
      </patternFill>
    </fill>
    <fill>
      <patternFill patternType="solid">
        <fgColor rgb="FFB8CCE4"/>
        <bgColor rgb="FFB8CCE4"/>
      </patternFill>
    </fill>
    <fill>
      <patternFill patternType="solid">
        <fgColor rgb="FFFF8080"/>
        <bgColor rgb="FFFF8080"/>
      </patternFill>
    </fill>
    <fill>
      <patternFill patternType="solid">
        <fgColor rgb="FFE6B8B7"/>
        <bgColor rgb="FFE6B8B7"/>
      </patternFill>
    </fill>
    <fill>
      <patternFill patternType="solid">
        <fgColor rgb="FF00FF00"/>
        <bgColor rgb="FF00FF00"/>
      </patternFill>
    </fill>
    <fill>
      <patternFill patternType="solid">
        <fgColor rgb="FFD8E4BC"/>
        <bgColor rgb="FFD8E4BC"/>
      </patternFill>
    </fill>
    <fill>
      <patternFill patternType="solid">
        <fgColor rgb="FFCCC0DA"/>
        <bgColor rgb="FFCCC0DA"/>
      </patternFill>
    </fill>
    <fill>
      <patternFill patternType="solid">
        <fgColor rgb="FFB7DEE8"/>
        <bgColor rgb="FFB7DEE8"/>
      </patternFill>
    </fill>
    <fill>
      <patternFill patternType="solid">
        <fgColor rgb="FFFFCC00"/>
        <bgColor rgb="FFFFCC00"/>
      </patternFill>
    </fill>
    <fill>
      <patternFill patternType="solid">
        <fgColor rgb="FFFCD5B4"/>
        <bgColor rgb="FFFCD5B4"/>
      </patternFill>
    </fill>
    <fill>
      <patternFill patternType="solid">
        <fgColor rgb="FF95B3D7"/>
        <bgColor rgb="FF95B3D7"/>
      </patternFill>
    </fill>
    <fill>
      <patternFill patternType="solid">
        <fgColor rgb="FF0066CC"/>
        <bgColor rgb="FF0066CC"/>
      </patternFill>
    </fill>
    <fill>
      <patternFill patternType="solid">
        <fgColor rgb="FFDA9694"/>
        <bgColor rgb="FFDA9694"/>
      </patternFill>
    </fill>
    <fill>
      <patternFill patternType="solid">
        <fgColor rgb="FFC4D79B"/>
        <bgColor rgb="FFC4D79B"/>
      </patternFill>
    </fill>
    <fill>
      <patternFill patternType="solid">
        <fgColor rgb="FFB1A0C7"/>
        <bgColor rgb="FFB1A0C7"/>
      </patternFill>
    </fill>
    <fill>
      <patternFill patternType="solid">
        <fgColor rgb="FF800080"/>
        <bgColor rgb="FF800080"/>
      </patternFill>
    </fill>
    <fill>
      <patternFill patternType="solid">
        <fgColor rgb="FF92CDDC"/>
        <bgColor rgb="FF92CDDC"/>
      </patternFill>
    </fill>
    <fill>
      <patternFill patternType="solid">
        <fgColor rgb="FF33CCCC"/>
        <bgColor rgb="FF33CCCC"/>
      </patternFill>
    </fill>
    <fill>
      <patternFill patternType="solid">
        <fgColor rgb="FFFABF8F"/>
        <bgColor rgb="FFFABF8F"/>
      </patternFill>
    </fill>
    <fill>
      <patternFill patternType="solid">
        <fgColor rgb="FFFF9900"/>
        <bgColor rgb="FFFF9900"/>
      </patternFill>
    </fill>
    <fill>
      <patternFill patternType="solid">
        <fgColor rgb="FF4F81BD"/>
        <bgColor rgb="FF4F81BD"/>
      </patternFill>
    </fill>
    <fill>
      <patternFill patternType="solid">
        <fgColor rgb="FF333399"/>
        <bgColor rgb="FF333399"/>
      </patternFill>
    </fill>
    <fill>
      <patternFill patternType="solid">
        <fgColor rgb="FFC0504D"/>
        <bgColor rgb="FFC0504D"/>
      </patternFill>
    </fill>
    <fill>
      <patternFill patternType="solid">
        <fgColor rgb="FFFF0000"/>
        <bgColor rgb="FFFF0000"/>
      </patternFill>
    </fill>
    <fill>
      <patternFill patternType="solid">
        <fgColor rgb="FF9BBB59"/>
        <bgColor rgb="FF9BBB59"/>
      </patternFill>
    </fill>
    <fill>
      <patternFill patternType="solid">
        <fgColor rgb="FF339966"/>
        <bgColor rgb="FF339966"/>
      </patternFill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F79646"/>
        <bgColor rgb="FFF79646"/>
      </patternFill>
    </fill>
    <fill>
      <patternFill patternType="solid">
        <fgColor rgb="FFFF6600"/>
        <bgColor rgb="FFFF6600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A5A5A5"/>
        <bgColor rgb="FFA5A5A5"/>
      </patternFill>
    </fill>
    <fill>
      <patternFill patternType="solid">
        <fgColor rgb="FF969696"/>
        <bgColor rgb="FF969696"/>
      </patternFill>
    </fill>
    <fill>
      <patternFill patternType="solid">
        <fgColor rgb="FFC6EFCE"/>
        <bgColor rgb="FFC6EF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B3C8D1"/>
        <bgColor indexed="64"/>
      </patternFill>
    </fill>
    <fill>
      <patternFill patternType="solid">
        <fgColor rgb="FFEBC6BF"/>
        <bgColor indexed="64"/>
      </patternFill>
    </fill>
    <fill>
      <patternFill patternType="solid">
        <fgColor rgb="FFE2EAE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95B3D7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theme="1" tint="0.499984740745262"/>
      </top>
      <bottom style="thin">
        <color rgb="FF000000"/>
      </bottom>
      <diagonal/>
    </border>
    <border>
      <left/>
      <right/>
      <top/>
      <bottom style="thin">
        <color theme="1" tint="0.499984740745262"/>
      </bottom>
      <diagonal/>
    </border>
  </borders>
  <cellStyleXfs count="19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Border="0" applyProtection="0"/>
    <xf numFmtId="0" fontId="13" fillId="0" borderId="0" applyNumberFormat="0" applyFont="0" applyBorder="0" applyProtection="0"/>
    <xf numFmtId="0" fontId="14" fillId="0" borderId="0" applyNumberFormat="0" applyFill="0" applyBorder="0" applyAlignment="0" applyProtection="0"/>
    <xf numFmtId="0" fontId="2" fillId="0" borderId="0" applyNumberFormat="0" applyBorder="0" applyProtection="0"/>
    <xf numFmtId="0" fontId="13" fillId="0" borderId="0" applyNumberFormat="0" applyFont="0" applyBorder="0" applyProtection="0"/>
    <xf numFmtId="0" fontId="16" fillId="0" borderId="0" applyNumberFormat="0" applyFill="0" applyBorder="0" applyAlignment="0" applyProtection="0"/>
    <xf numFmtId="0" fontId="13" fillId="0" borderId="0" applyNumberFormat="0" applyFont="0" applyBorder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35" fillId="0" borderId="12" applyNumberFormat="0" applyFill="0" applyAlignment="0" applyProtection="0"/>
    <xf numFmtId="0" fontId="37" fillId="0" borderId="14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33" fillId="52" borderId="0" applyNumberFormat="0" applyBorder="0" applyAlignment="0" applyProtection="0"/>
    <xf numFmtId="0" fontId="25" fillId="46" borderId="0" applyNumberFormat="0" applyBorder="0" applyAlignment="0" applyProtection="0"/>
    <xf numFmtId="0" fontId="45" fillId="53" borderId="0" applyNumberFormat="0" applyBorder="0" applyAlignment="0" applyProtection="0"/>
    <xf numFmtId="0" fontId="41" fillId="14" borderId="5" applyNumberFormat="0" applyAlignment="0" applyProtection="0"/>
    <xf numFmtId="0" fontId="48" fillId="47" borderId="6" applyNumberFormat="0" applyAlignment="0" applyProtection="0"/>
    <xf numFmtId="0" fontId="27" fillId="47" borderId="5" applyNumberFormat="0" applyAlignment="0" applyProtection="0"/>
    <xf numFmtId="0" fontId="43" fillId="0" borderId="7" applyNumberFormat="0" applyFill="0" applyAlignment="0" applyProtection="0"/>
    <xf numFmtId="0" fontId="29" fillId="50" borderId="8" applyNumberFormat="0" applyAlignment="0" applyProtection="0"/>
    <xf numFmtId="0" fontId="5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3" fillId="36" borderId="0" applyNumberFormat="0" applyBorder="0" applyAlignment="0" applyProtection="0"/>
    <xf numFmtId="0" fontId="23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28" borderId="0" applyNumberFormat="0" applyBorder="0" applyAlignment="0" applyProtection="0"/>
    <xf numFmtId="0" fontId="23" fillId="40" borderId="0" applyNumberFormat="0" applyBorder="0" applyAlignment="0" applyProtection="0"/>
    <xf numFmtId="0" fontId="23" fillId="29" borderId="0" applyNumberFormat="0" applyBorder="0" applyAlignment="0" applyProtection="0"/>
    <xf numFmtId="0" fontId="23" fillId="42" borderId="0" applyNumberFormat="0" applyBorder="0" applyAlignment="0" applyProtection="0"/>
    <xf numFmtId="0" fontId="23" fillId="30" borderId="0" applyNumberFormat="0" applyBorder="0" applyAlignment="0" applyProtection="0"/>
    <xf numFmtId="0" fontId="23" fillId="43" borderId="0" applyNumberFormat="0" applyBorder="0" applyAlignment="0" applyProtection="0"/>
    <xf numFmtId="0" fontId="23" fillId="32" borderId="0" applyNumberFormat="0" applyBorder="0" applyAlignment="0" applyProtection="0"/>
    <xf numFmtId="0" fontId="23" fillId="44" borderId="0" applyNumberFormat="0" applyBorder="0" applyAlignment="0" applyProtection="0"/>
    <xf numFmtId="0" fontId="23" fillId="34" borderId="0" applyNumberFormat="0" applyBorder="0" applyAlignment="0" applyProtection="0"/>
    <xf numFmtId="0" fontId="7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7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7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7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7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7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7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7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7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7" fillId="10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7" fillId="16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7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24" fillId="27" borderId="0" applyNumberFormat="0" applyBorder="0" applyAlignment="0" applyProtection="0"/>
    <xf numFmtId="0" fontId="23" fillId="26" borderId="0" applyNumberFormat="0" applyBorder="0" applyAlignment="0" applyProtection="0"/>
    <xf numFmtId="0" fontId="24" fillId="18" borderId="0" applyNumberFormat="0" applyBorder="0" applyAlignment="0" applyProtection="0"/>
    <xf numFmtId="0" fontId="23" fillId="28" borderId="0" applyNumberFormat="0" applyBorder="0" applyAlignment="0" applyProtection="0"/>
    <xf numFmtId="0" fontId="24" fillId="20" borderId="0" applyNumberFormat="0" applyBorder="0" applyAlignment="0" applyProtection="0"/>
    <xf numFmtId="0" fontId="23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0" borderId="0" applyNumberFormat="0" applyBorder="0" applyAlignment="0" applyProtection="0"/>
    <xf numFmtId="0" fontId="24" fillId="33" borderId="0" applyNumberFormat="0" applyBorder="0" applyAlignment="0" applyProtection="0"/>
    <xf numFmtId="0" fontId="23" fillId="32" borderId="0" applyNumberFormat="0" applyBorder="0" applyAlignment="0" applyProtection="0"/>
    <xf numFmtId="0" fontId="24" fillId="35" borderId="0" applyNumberFormat="0" applyBorder="0" applyAlignment="0" applyProtection="0"/>
    <xf numFmtId="0" fontId="23" fillId="34" borderId="0" applyNumberFormat="0" applyBorder="0" applyAlignment="0" applyProtection="0"/>
    <xf numFmtId="0" fontId="24" fillId="37" borderId="0" applyNumberFormat="0" applyBorder="0" applyAlignment="0" applyProtection="0"/>
    <xf numFmtId="0" fontId="23" fillId="36" borderId="0" applyNumberFormat="0" applyBorder="0" applyAlignment="0" applyProtection="0"/>
    <xf numFmtId="0" fontId="24" fillId="39" borderId="0" applyNumberFormat="0" applyBorder="0" applyAlignment="0" applyProtection="0"/>
    <xf numFmtId="0" fontId="23" fillId="38" borderId="0" applyNumberFormat="0" applyBorder="0" applyAlignment="0" applyProtection="0"/>
    <xf numFmtId="0" fontId="24" fillId="41" borderId="0" applyNumberFormat="0" applyBorder="0" applyAlignment="0" applyProtection="0"/>
    <xf numFmtId="0" fontId="23" fillId="40" borderId="0" applyNumberFormat="0" applyBorder="0" applyAlignment="0" applyProtection="0"/>
    <xf numFmtId="0" fontId="24" fillId="31" borderId="0" applyNumberFormat="0" applyBorder="0" applyAlignment="0" applyProtection="0"/>
    <xf numFmtId="0" fontId="23" fillId="42" borderId="0" applyNumberFormat="0" applyBorder="0" applyAlignment="0" applyProtection="0"/>
    <xf numFmtId="0" fontId="24" fillId="33" borderId="0" applyNumberFormat="0" applyBorder="0" applyAlignment="0" applyProtection="0"/>
    <xf numFmtId="0" fontId="23" fillId="43" borderId="0" applyNumberFormat="0" applyBorder="0" applyAlignment="0" applyProtection="0"/>
    <xf numFmtId="0" fontId="24" fillId="45" borderId="0" applyNumberFormat="0" applyBorder="0" applyAlignment="0" applyProtection="0"/>
    <xf numFmtId="0" fontId="23" fillId="44" borderId="0" applyNumberFormat="0" applyBorder="0" applyAlignment="0" applyProtection="0"/>
    <xf numFmtId="0" fontId="26" fillId="6" borderId="0" applyNumberFormat="0" applyBorder="0" applyAlignment="0" applyProtection="0"/>
    <xf numFmtId="0" fontId="25" fillId="46" borderId="0" applyNumberFormat="0" applyBorder="0" applyAlignment="0" applyProtection="0"/>
    <xf numFmtId="0" fontId="28" fillId="48" borderId="10" applyNumberFormat="0" applyAlignment="0" applyProtection="0"/>
    <xf numFmtId="0" fontId="27" fillId="47" borderId="5" applyNumberFormat="0" applyAlignment="0" applyProtection="0"/>
    <xf numFmtId="0" fontId="2" fillId="49" borderId="0" applyNumberFormat="0" applyFont="0" applyBorder="0">
      <protection locked="0"/>
    </xf>
    <xf numFmtId="0" fontId="2" fillId="49" borderId="0" applyNumberFormat="0" applyFont="0" applyBorder="0">
      <protection locked="0"/>
    </xf>
    <xf numFmtId="0" fontId="30" fillId="51" borderId="11" applyNumberFormat="0" applyAlignment="0" applyProtection="0"/>
    <xf numFmtId="0" fontId="29" fillId="50" borderId="8" applyNumberFormat="0" applyAlignment="0" applyProtection="0"/>
    <xf numFmtId="0" fontId="2" fillId="16" borderId="3" applyNumberFormat="0" applyFont="0">
      <alignment horizontal="center" vertical="center"/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Protection="0">
      <alignment horizontal="right"/>
    </xf>
    <xf numFmtId="0" fontId="32" fillId="0" borderId="0" applyNumberFormat="0" applyFill="0" applyBorder="0" applyAlignment="0" applyProtection="0"/>
    <xf numFmtId="0" fontId="2" fillId="31" borderId="0" applyNumberFormat="0" applyFont="0" applyBorder="0">
      <protection locked="0"/>
    </xf>
    <xf numFmtId="0" fontId="10" fillId="16" borderId="0" applyNumberFormat="0" applyBorder="0">
      <alignment vertical="center"/>
      <protection locked="0"/>
    </xf>
    <xf numFmtId="0" fontId="10" fillId="0" borderId="0" applyNumberFormat="0" applyBorder="0">
      <protection locked="0"/>
    </xf>
    <xf numFmtId="0" fontId="34" fillId="8" borderId="0" applyNumberFormat="0" applyBorder="0" applyAlignment="0" applyProtection="0"/>
    <xf numFmtId="0" fontId="33" fillId="52" borderId="0" applyNumberFormat="0" applyBorder="0" applyAlignment="0" applyProtection="0"/>
    <xf numFmtId="0" fontId="8" fillId="0" borderId="0" applyNumberFormat="0" applyBorder="0">
      <protection locked="0"/>
    </xf>
    <xf numFmtId="0" fontId="36" fillId="0" borderId="13" applyNumberFormat="0" applyFill="0" applyAlignment="0" applyProtection="0"/>
    <xf numFmtId="0" fontId="35" fillId="0" borderId="12" applyNumberFormat="0" applyFill="0" applyAlignment="0" applyProtection="0"/>
    <xf numFmtId="0" fontId="38" fillId="0" borderId="15" applyNumberFormat="0" applyFill="0" applyAlignment="0" applyProtection="0"/>
    <xf numFmtId="0" fontId="37" fillId="0" borderId="14" applyNumberFormat="0" applyFill="0" applyAlignment="0" applyProtection="0"/>
    <xf numFmtId="0" fontId="40" fillId="0" borderId="17" applyNumberFormat="0" applyFill="0" applyAlignment="0" applyProtection="0"/>
    <xf numFmtId="0" fontId="39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14" borderId="10" applyNumberFormat="0" applyAlignment="0" applyProtection="0"/>
    <xf numFmtId="0" fontId="41" fillId="14" borderId="5" applyNumberFormat="0" applyAlignment="0" applyProtection="0"/>
    <xf numFmtId="0" fontId="44" fillId="0" borderId="18" applyNumberFormat="0" applyFill="0" applyAlignment="0" applyProtection="0"/>
    <xf numFmtId="0" fontId="46" fillId="49" borderId="0" applyNumberFormat="0" applyBorder="0" applyAlignment="0" applyProtection="0"/>
    <xf numFmtId="0" fontId="45" fillId="53" borderId="0" applyNumberFormat="0" applyBorder="0" applyAlignment="0" applyProtection="0"/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 applyProtection="0"/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47" fillId="0" borderId="0" applyNumberFormat="0" applyBorder="0" applyProtection="0"/>
    <xf numFmtId="0" fontId="2" fillId="0" borderId="0" applyNumberFormat="0" applyFon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0" borderId="0" applyNumberFormat="0" applyFont="0" applyBorder="0">
      <protection locked="0"/>
    </xf>
    <xf numFmtId="0" fontId="2" fillId="54" borderId="19" applyNumberFormat="0" applyFont="0" applyAlignment="0" applyProtection="0"/>
    <xf numFmtId="0" fontId="2" fillId="54" borderId="9" applyNumberFormat="0" applyFont="0" applyAlignment="0" applyProtection="0"/>
    <xf numFmtId="0" fontId="2" fillId="54" borderId="9" applyNumberFormat="0" applyFont="0" applyAlignment="0" applyProtection="0"/>
    <xf numFmtId="0" fontId="49" fillId="48" borderId="20" applyNumberFormat="0" applyAlignment="0" applyProtection="0"/>
    <xf numFmtId="0" fontId="48" fillId="47" borderId="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21" applyNumberFormat="0" applyFont="0">
      <alignment vertical="center"/>
      <protection locked="0"/>
    </xf>
    <xf numFmtId="0" fontId="2" fillId="16" borderId="21" applyNumberFormat="0" applyFont="0">
      <alignment vertical="center"/>
      <protection locked="0"/>
    </xf>
    <xf numFmtId="0" fontId="2" fillId="49" borderId="0" applyNumberFormat="0" applyFont="0" applyBorder="0">
      <protection locked="0"/>
    </xf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23" applyNumberFormat="0" applyFill="0" applyAlignment="0" applyProtection="0"/>
    <xf numFmtId="0" fontId="20" fillId="0" borderId="22" applyNumberFormat="0" applyFill="0" applyAlignment="0" applyProtection="0"/>
    <xf numFmtId="0" fontId="54" fillId="0" borderId="0" applyNumberFormat="0" applyFill="0" applyBorder="0" applyAlignment="0" applyProtection="0"/>
    <xf numFmtId="9" fontId="56" fillId="0" borderId="0" applyFont="0" applyFill="0" applyBorder="0" applyAlignment="0" applyProtection="0"/>
  </cellStyleXfs>
  <cellXfs count="145">
    <xf numFmtId="0" fontId="0" fillId="0" borderId="0" xfId="0"/>
    <xf numFmtId="0" fontId="3" fillId="2" borderId="0" xfId="2" applyFont="1" applyFill="1" applyAlignment="1">
      <alignment horizontal="left"/>
    </xf>
    <xf numFmtId="0" fontId="8" fillId="2" borderId="0" xfId="2" applyFont="1" applyFill="1" applyAlignment="1">
      <alignment horizontal="left"/>
    </xf>
    <xf numFmtId="0" fontId="9" fillId="2" borderId="0" xfId="2" applyFont="1" applyFill="1" applyAlignment="1">
      <alignment horizontal="left"/>
    </xf>
    <xf numFmtId="0" fontId="10" fillId="2" borderId="0" xfId="2" applyFont="1" applyFill="1" applyAlignment="1">
      <alignment horizontal="left"/>
    </xf>
    <xf numFmtId="0" fontId="11" fillId="2" borderId="0" xfId="2" applyFont="1" applyFill="1" applyAlignment="1">
      <alignment horizontal="left"/>
    </xf>
    <xf numFmtId="0" fontId="12" fillId="2" borderId="0" xfId="2" applyFont="1" applyFill="1" applyAlignment="1">
      <alignment horizontal="left"/>
    </xf>
    <xf numFmtId="0" fontId="12" fillId="2" borderId="0" xfId="3" applyFont="1" applyFill="1" applyAlignment="1">
      <alignment horizontal="left"/>
    </xf>
    <xf numFmtId="0" fontId="3" fillId="2" borderId="0" xfId="3" applyFont="1" applyFill="1" applyAlignment="1">
      <alignment horizontal="left" wrapText="1"/>
    </xf>
    <xf numFmtId="0" fontId="3" fillId="2" borderId="0" xfId="3" applyFont="1" applyFill="1" applyAlignment="1">
      <alignment horizontal="left"/>
    </xf>
    <xf numFmtId="0" fontId="0" fillId="2" borderId="0" xfId="0" applyFill="1"/>
    <xf numFmtId="0" fontId="2" fillId="3" borderId="0" xfId="2" applyFill="1"/>
    <xf numFmtId="0" fontId="2" fillId="2" borderId="0" xfId="2" applyFill="1"/>
    <xf numFmtId="0" fontId="6" fillId="3" borderId="0" xfId="2" applyFont="1" applyFill="1" applyAlignment="1">
      <alignment horizontal="left"/>
    </xf>
    <xf numFmtId="0" fontId="2" fillId="3" borderId="0" xfId="2" applyFill="1" applyAlignment="1">
      <alignment horizontal="left"/>
    </xf>
    <xf numFmtId="0" fontId="3" fillId="3" borderId="0" xfId="2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21" fillId="2" borderId="0" xfId="0" applyFont="1" applyFill="1"/>
    <xf numFmtId="0" fontId="2" fillId="2" borderId="0" xfId="3" applyFont="1" applyFill="1" applyAlignment="1">
      <alignment horizontal="left"/>
    </xf>
    <xf numFmtId="0" fontId="2" fillId="2" borderId="0" xfId="2" applyFill="1" applyAlignment="1">
      <alignment horizontal="left"/>
    </xf>
    <xf numFmtId="0" fontId="2" fillId="2" borderId="0" xfId="2" applyFill="1" applyAlignment="1">
      <alignment horizontal="left" vertical="center"/>
    </xf>
    <xf numFmtId="0" fontId="17" fillId="2" borderId="0" xfId="2" applyFont="1" applyFill="1" applyAlignment="1">
      <alignment horizontal="left" vertical="center"/>
    </xf>
    <xf numFmtId="0" fontId="15" fillId="2" borderId="0" xfId="4" applyFont="1" applyFill="1" applyAlignment="1">
      <alignment horizontal="left" vertical="center"/>
    </xf>
    <xf numFmtId="0" fontId="14" fillId="2" borderId="0" xfId="4" applyFill="1" applyAlignment="1">
      <alignment horizontal="left" vertical="center"/>
    </xf>
    <xf numFmtId="0" fontId="17" fillId="2" borderId="0" xfId="2" applyFont="1" applyFill="1"/>
    <xf numFmtId="0" fontId="19" fillId="2" borderId="0" xfId="3" applyFont="1" applyFill="1" applyAlignment="1">
      <alignment vertical="top"/>
    </xf>
    <xf numFmtId="0" fontId="18" fillId="2" borderId="0" xfId="3" applyFont="1" applyFill="1" applyAlignment="1">
      <alignment horizontal="left" vertical="top" wrapText="1"/>
    </xf>
    <xf numFmtId="3" fontId="2" fillId="2" borderId="0" xfId="8" applyNumberFormat="1" applyFont="1" applyFill="1" applyAlignment="1">
      <alignment horizontal="right"/>
    </xf>
    <xf numFmtId="0" fontId="2" fillId="2" borderId="0" xfId="2" applyFill="1" applyAlignment="1">
      <alignment horizontal="right"/>
    </xf>
    <xf numFmtId="0" fontId="2" fillId="2" borderId="1" xfId="8" applyFont="1" applyFill="1" applyBorder="1"/>
    <xf numFmtId="0" fontId="2" fillId="2" borderId="0" xfId="8" applyFont="1" applyFill="1"/>
    <xf numFmtId="0" fontId="2" fillId="2" borderId="0" xfId="8" applyFont="1" applyFill="1" applyAlignment="1">
      <alignment horizontal="center" vertical="center"/>
    </xf>
    <xf numFmtId="0" fontId="2" fillId="2" borderId="2" xfId="8" applyFont="1" applyFill="1" applyBorder="1" applyAlignment="1">
      <alignment horizontal="center" vertical="center"/>
    </xf>
    <xf numFmtId="0" fontId="10" fillId="2" borderId="2" xfId="8" applyFont="1" applyFill="1" applyBorder="1" applyAlignment="1">
      <alignment horizontal="center" vertical="center"/>
    </xf>
    <xf numFmtId="0" fontId="2" fillId="2" borderId="0" xfId="2" applyFill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0" fontId="10" fillId="2" borderId="0" xfId="2" applyFont="1" applyFill="1" applyAlignment="1">
      <alignment horizontal="center" vertical="center"/>
    </xf>
    <xf numFmtId="164" fontId="2" fillId="2" borderId="0" xfId="2" applyNumberFormat="1" applyFill="1" applyAlignment="1">
      <alignment horizontal="center"/>
    </xf>
    <xf numFmtId="0" fontId="10" fillId="2" borderId="0" xfId="2" applyFont="1" applyFill="1"/>
    <xf numFmtId="0" fontId="10" fillId="2" borderId="0" xfId="5" applyFont="1" applyFill="1"/>
    <xf numFmtId="0" fontId="2" fillId="2" borderId="0" xfId="5" applyFill="1" applyAlignment="1">
      <alignment horizontal="center"/>
    </xf>
    <xf numFmtId="1" fontId="2" fillId="2" borderId="0" xfId="5" applyNumberFormat="1" applyFill="1" applyAlignment="1">
      <alignment horizontal="center"/>
    </xf>
    <xf numFmtId="0" fontId="2" fillId="2" borderId="0" xfId="5" applyFill="1"/>
    <xf numFmtId="0" fontId="2" fillId="2" borderId="0" xfId="8" applyFont="1" applyFill="1" applyAlignment="1">
      <alignment wrapText="1"/>
    </xf>
    <xf numFmtId="0" fontId="17" fillId="2" borderId="0" xfId="5" applyFont="1" applyFill="1"/>
    <xf numFmtId="0" fontId="21" fillId="2" borderId="0" xfId="0" applyFont="1" applyFill="1" applyAlignment="1">
      <alignment horizontal="left"/>
    </xf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14" fillId="3" borderId="0" xfId="7" applyFont="1" applyFill="1" applyAlignment="1">
      <alignment wrapText="1"/>
    </xf>
    <xf numFmtId="0" fontId="2" fillId="2" borderId="0" xfId="2" applyFill="1" applyBorder="1"/>
    <xf numFmtId="0" fontId="2" fillId="2" borderId="0" xfId="2" applyFill="1" applyBorder="1" applyAlignment="1">
      <alignment horizontal="left"/>
    </xf>
    <xf numFmtId="164" fontId="2" fillId="2" borderId="0" xfId="2" applyNumberFormat="1" applyFill="1" applyBorder="1" applyAlignment="1">
      <alignment horizontal="center"/>
    </xf>
    <xf numFmtId="0" fontId="3" fillId="0" borderId="0" xfId="2" applyFont="1" applyAlignment="1">
      <alignment horizontal="left"/>
    </xf>
    <xf numFmtId="0" fontId="55" fillId="0" borderId="0" xfId="2" applyFont="1" applyAlignment="1">
      <alignment horizontal="left"/>
    </xf>
    <xf numFmtId="0" fontId="22" fillId="0" borderId="0" xfId="2" applyFont="1" applyAlignment="1">
      <alignment horizontal="left"/>
    </xf>
    <xf numFmtId="0" fontId="2" fillId="3" borderId="0" xfId="2" applyFill="1" applyBorder="1"/>
    <xf numFmtId="0" fontId="1" fillId="3" borderId="0" xfId="1" applyFill="1" applyAlignment="1">
      <alignment horizontal="left"/>
    </xf>
    <xf numFmtId="0" fontId="6" fillId="3" borderId="4" xfId="2" applyFont="1" applyFill="1" applyBorder="1"/>
    <xf numFmtId="0" fontId="2" fillId="3" borderId="4" xfId="2" applyFill="1" applyBorder="1"/>
    <xf numFmtId="0" fontId="1" fillId="2" borderId="0" xfId="1" applyFill="1" applyAlignment="1">
      <alignment horizontal="left"/>
    </xf>
    <xf numFmtId="0" fontId="57" fillId="2" borderId="0" xfId="0" applyFont="1" applyFill="1" applyAlignment="1">
      <alignment horizontal="left" indent="1"/>
    </xf>
    <xf numFmtId="164" fontId="57" fillId="2" borderId="0" xfId="0" applyNumberFormat="1" applyFont="1" applyFill="1" applyAlignment="1">
      <alignment horizontal="left" indent="1"/>
    </xf>
    <xf numFmtId="0" fontId="58" fillId="0" borderId="0" xfId="0" applyFont="1"/>
    <xf numFmtId="165" fontId="58" fillId="0" borderId="25" xfId="192" applyNumberFormat="1" applyFont="1" applyBorder="1"/>
    <xf numFmtId="165" fontId="58" fillId="0" borderId="0" xfId="192" applyNumberFormat="1" applyFont="1"/>
    <xf numFmtId="165" fontId="58" fillId="0" borderId="24" xfId="192" applyNumberFormat="1" applyFont="1" applyBorder="1"/>
    <xf numFmtId="165" fontId="58" fillId="0" borderId="0" xfId="192" applyNumberFormat="1" applyFont="1" applyBorder="1"/>
    <xf numFmtId="165" fontId="58" fillId="0" borderId="24" xfId="192" applyNumberFormat="1" applyFont="1" applyBorder="1" applyAlignment="1">
      <alignment wrapText="1"/>
    </xf>
    <xf numFmtId="165" fontId="58" fillId="0" borderId="0" xfId="192" applyNumberFormat="1" applyFont="1" applyAlignment="1">
      <alignment wrapText="1"/>
    </xf>
    <xf numFmtId="2" fontId="57" fillId="2" borderId="0" xfId="2" quotePrefix="1" applyNumberFormat="1" applyFont="1" applyFill="1" applyAlignment="1">
      <alignment horizontal="left" indent="1"/>
    </xf>
    <xf numFmtId="0" fontId="10" fillId="2" borderId="1" xfId="8" applyNumberFormat="1" applyFont="1" applyFill="1" applyBorder="1" applyAlignment="1">
      <alignment horizontal="center" vertical="center" wrapText="1"/>
    </xf>
    <xf numFmtId="164" fontId="57" fillId="2" borderId="0" xfId="2" quotePrefix="1" applyNumberFormat="1" applyFont="1" applyFill="1" applyAlignment="1">
      <alignment horizontal="left" indent="1"/>
    </xf>
    <xf numFmtId="0" fontId="10" fillId="55" borderId="2" xfId="8" applyFont="1" applyFill="1" applyBorder="1" applyAlignment="1">
      <alignment horizontal="center" vertical="center"/>
    </xf>
    <xf numFmtId="0" fontId="10" fillId="55" borderId="1" xfId="8" applyNumberFormat="1" applyFont="1" applyFill="1" applyBorder="1" applyAlignment="1">
      <alignment horizontal="center" vertical="center" wrapText="1"/>
    </xf>
    <xf numFmtId="0" fontId="10" fillId="56" borderId="2" xfId="8" applyFont="1" applyFill="1" applyBorder="1" applyAlignment="1">
      <alignment horizontal="center" vertical="center"/>
    </xf>
    <xf numFmtId="0" fontId="10" fillId="56" borderId="1" xfId="8" applyNumberFormat="1" applyFont="1" applyFill="1" applyBorder="1" applyAlignment="1">
      <alignment horizontal="center" vertical="center" wrapText="1"/>
    </xf>
    <xf numFmtId="0" fontId="10" fillId="2" borderId="0" xfId="2" applyFont="1" applyFill="1" applyBorder="1" applyAlignment="1">
      <alignment horizontal="center" vertical="center"/>
    </xf>
    <xf numFmtId="0" fontId="10" fillId="2" borderId="0" xfId="8" applyNumberFormat="1" applyFont="1" applyFill="1" applyBorder="1" applyAlignment="1">
      <alignment horizontal="center" vertical="center" wrapText="1"/>
    </xf>
    <xf numFmtId="0" fontId="58" fillId="0" borderId="25" xfId="0" applyFont="1" applyBorder="1"/>
    <xf numFmtId="0" fontId="58" fillId="0" borderId="24" xfId="0" applyFont="1" applyBorder="1"/>
    <xf numFmtId="0" fontId="58" fillId="0" borderId="24" xfId="0" applyFont="1" applyBorder="1" applyAlignment="1">
      <alignment wrapText="1"/>
    </xf>
    <xf numFmtId="0" fontId="58" fillId="0" borderId="0" xfId="0" applyFont="1" applyAlignment="1">
      <alignment wrapText="1"/>
    </xf>
    <xf numFmtId="3" fontId="2" fillId="2" borderId="0" xfId="8" applyNumberFormat="1" applyFont="1" applyFill="1" applyBorder="1" applyAlignment="1">
      <alignment horizontal="center" vertical="center" wrapText="1"/>
    </xf>
    <xf numFmtId="165" fontId="2" fillId="2" borderId="0" xfId="8" applyNumberFormat="1" applyFont="1" applyFill="1" applyBorder="1" applyAlignment="1">
      <alignment horizontal="center" vertical="center" wrapText="1"/>
    </xf>
    <xf numFmtId="0" fontId="10" fillId="2" borderId="0" xfId="2" applyFont="1" applyFill="1" applyAlignment="1">
      <alignment horizontal="center"/>
    </xf>
    <xf numFmtId="0" fontId="10" fillId="2" borderId="0" xfId="2" applyFont="1" applyFill="1" applyBorder="1" applyAlignment="1">
      <alignment horizontal="left"/>
    </xf>
    <xf numFmtId="0" fontId="10" fillId="2" borderId="1" xfId="2" applyFont="1" applyFill="1" applyBorder="1" applyAlignment="1">
      <alignment horizontal="left" vertical="center"/>
    </xf>
    <xf numFmtId="0" fontId="10" fillId="57" borderId="0" xfId="2" applyFont="1" applyFill="1" applyAlignment="1">
      <alignment horizontal="left"/>
    </xf>
    <xf numFmtId="0" fontId="2" fillId="57" borderId="0" xfId="2" applyFill="1" applyAlignment="1">
      <alignment horizontal="left"/>
    </xf>
    <xf numFmtId="3" fontId="2" fillId="57" borderId="0" xfId="8" applyNumberFormat="1" applyFont="1" applyFill="1" applyBorder="1" applyAlignment="1">
      <alignment horizontal="center" vertical="center" wrapText="1"/>
    </xf>
    <xf numFmtId="165" fontId="2" fillId="57" borderId="0" xfId="8" applyNumberFormat="1" applyFont="1" applyFill="1" applyBorder="1" applyAlignment="1">
      <alignment horizontal="center" vertical="center" wrapText="1"/>
    </xf>
    <xf numFmtId="0" fontId="57" fillId="2" borderId="0" xfId="2" applyFont="1" applyFill="1" applyAlignment="1">
      <alignment horizontal="left" indent="1"/>
    </xf>
    <xf numFmtId="0" fontId="2" fillId="57" borderId="27" xfId="2" applyFill="1" applyBorder="1" applyAlignment="1">
      <alignment horizontal="left"/>
    </xf>
    <xf numFmtId="0" fontId="2" fillId="2" borderId="27" xfId="2" applyFill="1" applyBorder="1" applyAlignment="1">
      <alignment horizontal="left"/>
    </xf>
    <xf numFmtId="0" fontId="2" fillId="2" borderId="28" xfId="2" applyFill="1" applyBorder="1" applyAlignment="1">
      <alignment horizontal="left"/>
    </xf>
    <xf numFmtId="3" fontId="2" fillId="57" borderId="27" xfId="8" applyNumberFormat="1" applyFont="1" applyFill="1" applyBorder="1" applyAlignment="1">
      <alignment horizontal="center" vertical="center" wrapText="1"/>
    </xf>
    <xf numFmtId="3" fontId="2" fillId="2" borderId="27" xfId="8" applyNumberFormat="1" applyFont="1" applyFill="1" applyBorder="1" applyAlignment="1">
      <alignment horizontal="center" vertical="center" wrapText="1"/>
    </xf>
    <xf numFmtId="3" fontId="2" fillId="2" borderId="28" xfId="8" applyNumberFormat="1" applyFont="1" applyFill="1" applyBorder="1" applyAlignment="1">
      <alignment horizontal="center" vertical="center" wrapText="1"/>
    </xf>
    <xf numFmtId="0" fontId="10" fillId="2" borderId="0" xfId="2" applyFont="1" applyFill="1" applyBorder="1" applyAlignment="1">
      <alignment horizontal="left" vertical="center"/>
    </xf>
    <xf numFmtId="0" fontId="2" fillId="2" borderId="0" xfId="2" applyFill="1" applyBorder="1" applyAlignment="1">
      <alignment horizontal="left" vertical="center"/>
    </xf>
    <xf numFmtId="0" fontId="10" fillId="57" borderId="0" xfId="2" applyFont="1" applyFill="1" applyAlignment="1">
      <alignment horizontal="left" vertical="center"/>
    </xf>
    <xf numFmtId="0" fontId="2" fillId="57" borderId="0" xfId="2" applyFill="1" applyAlignment="1">
      <alignment horizontal="left" vertical="center"/>
    </xf>
    <xf numFmtId="0" fontId="10" fillId="57" borderId="0" xfId="2" applyFont="1" applyFill="1" applyBorder="1" applyAlignment="1">
      <alignment horizontal="left" vertical="center"/>
    </xf>
    <xf numFmtId="0" fontId="2" fillId="57" borderId="0" xfId="2" applyFill="1" applyBorder="1" applyAlignment="1">
      <alignment horizontal="left" vertical="center"/>
    </xf>
    <xf numFmtId="0" fontId="10" fillId="2" borderId="26" xfId="2" applyFont="1" applyFill="1" applyBorder="1" applyAlignment="1">
      <alignment horizontal="left" vertical="center"/>
    </xf>
    <xf numFmtId="0" fontId="2" fillId="2" borderId="26" xfId="2" applyFill="1" applyBorder="1" applyAlignment="1">
      <alignment horizontal="left" vertical="center"/>
    </xf>
    <xf numFmtId="0" fontId="10" fillId="2" borderId="0" xfId="2" applyFont="1" applyFill="1" applyAlignment="1">
      <alignment horizontal="left" vertical="center"/>
    </xf>
    <xf numFmtId="0" fontId="10" fillId="2" borderId="27" xfId="2" applyFont="1" applyFill="1" applyBorder="1" applyAlignment="1">
      <alignment horizontal="left" vertical="center"/>
    </xf>
    <xf numFmtId="0" fontId="2" fillId="2" borderId="27" xfId="2" applyFill="1" applyBorder="1" applyAlignment="1">
      <alignment horizontal="left" vertical="center"/>
    </xf>
    <xf numFmtId="0" fontId="10" fillId="2" borderId="28" xfId="2" applyFont="1" applyFill="1" applyBorder="1" applyAlignment="1">
      <alignment horizontal="left" vertical="center"/>
    </xf>
    <xf numFmtId="0" fontId="2" fillId="2" borderId="28" xfId="2" applyFill="1" applyBorder="1" applyAlignment="1">
      <alignment horizontal="left" vertical="center"/>
    </xf>
    <xf numFmtId="3" fontId="2" fillId="58" borderId="28" xfId="8" applyNumberFormat="1" applyFont="1" applyFill="1" applyBorder="1" applyAlignment="1">
      <alignment horizontal="center" vertical="top" wrapText="1"/>
    </xf>
    <xf numFmtId="0" fontId="2" fillId="2" borderId="0" xfId="2" applyFill="1" applyAlignment="1">
      <alignment horizontal="left" wrapText="1"/>
    </xf>
    <xf numFmtId="3" fontId="2" fillId="58" borderId="0" xfId="8" applyNumberFormat="1" applyFont="1" applyFill="1" applyBorder="1" applyAlignment="1">
      <alignment horizontal="center" vertical="center" wrapText="1"/>
    </xf>
    <xf numFmtId="0" fontId="2" fillId="2" borderId="0" xfId="8" applyFont="1" applyFill="1" applyBorder="1"/>
    <xf numFmtId="0" fontId="10" fillId="2" borderId="29" xfId="2" applyFont="1" applyFill="1" applyBorder="1" applyAlignment="1">
      <alignment horizontal="center" vertical="center"/>
    </xf>
    <xf numFmtId="0" fontId="10" fillId="55" borderId="29" xfId="8" applyNumberFormat="1" applyFont="1" applyFill="1" applyBorder="1" applyAlignment="1">
      <alignment horizontal="center" vertical="center" wrapText="1"/>
    </xf>
    <xf numFmtId="169" fontId="2" fillId="2" borderId="0" xfId="8" applyNumberFormat="1" applyFont="1" applyFill="1" applyBorder="1" applyAlignment="1">
      <alignment horizontal="center" vertical="center" wrapText="1"/>
    </xf>
    <xf numFmtId="170" fontId="2" fillId="2" borderId="0" xfId="8" applyNumberFormat="1" applyFont="1" applyFill="1" applyBorder="1" applyAlignment="1">
      <alignment horizontal="center" vertical="center" wrapText="1"/>
    </xf>
    <xf numFmtId="9" fontId="10" fillId="2" borderId="0" xfId="192" applyFont="1" applyFill="1" applyBorder="1" applyAlignment="1">
      <alignment horizontal="center" vertical="center" wrapText="1"/>
    </xf>
    <xf numFmtId="49" fontId="57" fillId="2" borderId="0" xfId="0" applyNumberFormat="1" applyFont="1" applyFill="1" applyAlignment="1">
      <alignment horizontal="left" indent="1"/>
    </xf>
    <xf numFmtId="164" fontId="2" fillId="57" borderId="0" xfId="2" applyNumberFormat="1" applyFill="1" applyAlignment="1">
      <alignment horizontal="center"/>
    </xf>
    <xf numFmtId="0" fontId="2" fillId="57" borderId="0" xfId="2" applyFill="1"/>
    <xf numFmtId="0" fontId="2" fillId="2" borderId="4" xfId="5" applyFill="1" applyBorder="1" applyAlignment="1">
      <alignment horizontal="center"/>
    </xf>
    <xf numFmtId="0" fontId="2" fillId="2" borderId="4" xfId="2" applyFill="1" applyBorder="1"/>
    <xf numFmtId="0" fontId="10" fillId="57" borderId="30" xfId="2" applyFont="1" applyFill="1" applyBorder="1" applyAlignment="1">
      <alignment horizontal="left" vertical="center"/>
    </xf>
    <xf numFmtId="0" fontId="2" fillId="57" borderId="30" xfId="2" applyFill="1" applyBorder="1" applyAlignment="1">
      <alignment horizontal="left" vertical="center"/>
    </xf>
    <xf numFmtId="0" fontId="2" fillId="57" borderId="30" xfId="2" applyFill="1" applyBorder="1" applyAlignment="1">
      <alignment horizontal="left"/>
    </xf>
    <xf numFmtId="0" fontId="4" fillId="3" borderId="0" xfId="2" applyFont="1" applyFill="1" applyAlignment="1">
      <alignment horizontal="center" vertical="center"/>
    </xf>
    <xf numFmtId="0" fontId="5" fillId="3" borderId="0" xfId="2" applyFont="1" applyFill="1" applyAlignment="1">
      <alignment horizontal="center" vertical="center"/>
    </xf>
    <xf numFmtId="0" fontId="6" fillId="2" borderId="1" xfId="2" applyFont="1" applyFill="1" applyBorder="1" applyAlignment="1">
      <alignment horizontal="left"/>
    </xf>
    <xf numFmtId="0" fontId="10" fillId="56" borderId="2" xfId="8" applyFont="1" applyFill="1" applyBorder="1" applyAlignment="1">
      <alignment horizontal="center" vertical="center"/>
    </xf>
    <xf numFmtId="0" fontId="2" fillId="2" borderId="2" xfId="5" applyFill="1" applyBorder="1" applyAlignment="1">
      <alignment horizontal="left" wrapText="1"/>
    </xf>
    <xf numFmtId="0" fontId="2" fillId="2" borderId="0" xfId="2" applyFill="1" applyAlignment="1">
      <alignment horizontal="left" wrapText="1"/>
    </xf>
    <xf numFmtId="0" fontId="20" fillId="2" borderId="0" xfId="3" applyFont="1" applyFill="1" applyAlignment="1">
      <alignment horizontal="left" vertical="top" wrapText="1"/>
    </xf>
    <xf numFmtId="0" fontId="10" fillId="55" borderId="2" xfId="8" applyFont="1" applyFill="1" applyBorder="1" applyAlignment="1">
      <alignment horizontal="center" vertical="center"/>
    </xf>
    <xf numFmtId="0" fontId="2" fillId="2" borderId="0" xfId="5" applyFill="1" applyBorder="1" applyAlignment="1">
      <alignment horizontal="left" wrapText="1"/>
    </xf>
    <xf numFmtId="0" fontId="10" fillId="59" borderId="2" xfId="8" applyNumberFormat="1" applyFont="1" applyFill="1" applyBorder="1" applyAlignment="1">
      <alignment horizontal="center" vertical="center" wrapText="1"/>
    </xf>
    <xf numFmtId="0" fontId="10" fillId="59" borderId="1" xfId="8" applyNumberFormat="1" applyFont="1" applyFill="1" applyBorder="1" applyAlignment="1">
      <alignment horizontal="center" vertical="center" wrapText="1"/>
    </xf>
    <xf numFmtId="3" fontId="2" fillId="58" borderId="2" xfId="8" applyNumberFormat="1" applyFont="1" applyFill="1" applyBorder="1" applyAlignment="1">
      <alignment horizontal="center" vertical="top" wrapText="1"/>
    </xf>
    <xf numFmtId="3" fontId="2" fillId="58" borderId="0" xfId="8" applyNumberFormat="1" applyFont="1" applyFill="1" applyBorder="1" applyAlignment="1">
      <alignment horizontal="center" vertical="top" wrapText="1"/>
    </xf>
    <xf numFmtId="3" fontId="2" fillId="58" borderId="26" xfId="8" applyNumberFormat="1" applyFont="1" applyFill="1" applyBorder="1" applyAlignment="1">
      <alignment horizontal="center" vertical="top" wrapText="1"/>
    </xf>
    <xf numFmtId="3" fontId="2" fillId="58" borderId="27" xfId="8" applyNumberFormat="1" applyFont="1" applyFill="1" applyBorder="1" applyAlignment="1">
      <alignment horizontal="center" vertical="top" wrapText="1"/>
    </xf>
    <xf numFmtId="3" fontId="2" fillId="58" borderId="26" xfId="8" applyNumberFormat="1" applyFont="1" applyFill="1" applyBorder="1" applyAlignment="1">
      <alignment horizontal="center" vertical="center" wrapText="1"/>
    </xf>
    <xf numFmtId="3" fontId="2" fillId="58" borderId="31" xfId="8" applyNumberFormat="1" applyFont="1" applyFill="1" applyBorder="1" applyAlignment="1">
      <alignment horizontal="center" vertical="center" wrapText="1"/>
    </xf>
  </cellXfs>
  <cellStyles count="193">
    <cellStyle name="20% - Accent1 2" xfId="40" xr:uid="{00AB0D98-007C-46FC-B5B5-8403EB02D513}"/>
    <cellStyle name="20% - Accent1 3" xfId="41" xr:uid="{FEA2671E-3B28-4AFD-9273-5EF7295094F6}"/>
    <cellStyle name="20% - Accent1 4" xfId="42" xr:uid="{39A929CA-859A-478B-B157-CCDBA62CDDE6}"/>
    <cellStyle name="20% - Accent2 2" xfId="43" xr:uid="{D6740188-5737-40C0-B7A2-42F64F1260F0}"/>
    <cellStyle name="20% - Accent2 3" xfId="44" xr:uid="{DD251B1A-41A0-4160-9995-BB8E988C2D8F}"/>
    <cellStyle name="20% - Accent2 4" xfId="45" xr:uid="{4E2DD7B4-DA3C-48D4-9EC0-4441ACC3DC35}"/>
    <cellStyle name="20% - Accent3 2" xfId="46" xr:uid="{CE346258-D134-4F63-8C2E-884C1DD8D40E}"/>
    <cellStyle name="20% - Accent3 3" xfId="47" xr:uid="{42C46C6A-1551-482F-95D6-7F42C1047AE0}"/>
    <cellStyle name="20% - Accent3 4" xfId="48" xr:uid="{55454B89-CCF1-4B1D-9671-67EFCCC8364E}"/>
    <cellStyle name="20% - Accent4 2" xfId="49" xr:uid="{BB97EF9E-F85D-4E9F-90E7-7BDE81879803}"/>
    <cellStyle name="20% - Accent4 3" xfId="50" xr:uid="{1284A495-A869-4197-8154-A9093A427E48}"/>
    <cellStyle name="20% - Accent4 4" xfId="51" xr:uid="{65C8A105-D7E6-4B6D-8D8F-2CAD6F4153DF}"/>
    <cellStyle name="20% - Accent5 2" xfId="52" xr:uid="{DCF049B3-ED65-4296-97A3-AF48ACCFC800}"/>
    <cellStyle name="20% - Accent5 3" xfId="53" xr:uid="{89B1C9DA-13AC-46C8-8205-2ABD86AE5675}"/>
    <cellStyle name="20% - Accent5 4" xfId="54" xr:uid="{3B500B87-A2F6-4631-97BD-0EA7D9089767}"/>
    <cellStyle name="20% - Accent6 2" xfId="55" xr:uid="{2366F076-E9A2-47F7-90E7-9482FF96F10B}"/>
    <cellStyle name="20% - Accent6 3" xfId="56" xr:uid="{E1CEA055-715C-403F-B7AE-D0807E852FB1}"/>
    <cellStyle name="20% - Accent6 4" xfId="57" xr:uid="{7D2801C9-8983-48AC-867F-C95106CB2B5F}"/>
    <cellStyle name="40% - Accent1 2" xfId="58" xr:uid="{8672ADFD-8526-4550-BC3C-3D4CFD2B8F66}"/>
    <cellStyle name="40% - Accent1 3" xfId="59" xr:uid="{11E0AC96-9920-4CA3-9869-19F734F31EBC}"/>
    <cellStyle name="40% - Accent1 4" xfId="60" xr:uid="{21A951A4-9E87-47DC-98E2-78A897AD868C}"/>
    <cellStyle name="40% - Accent2 2" xfId="61" xr:uid="{645C4A7D-6D5A-4B6D-8A61-675450338338}"/>
    <cellStyle name="40% - Accent2 3" xfId="62" xr:uid="{C08F30D7-DE98-4B05-97D8-01E0ACA61F2A}"/>
    <cellStyle name="40% - Accent2 4" xfId="63" xr:uid="{FAF63D05-C14A-489F-AEB3-9592600D4BA7}"/>
    <cellStyle name="40% - Accent3 2" xfId="64" xr:uid="{8391FECD-4246-43C5-B624-188B2D42AA80}"/>
    <cellStyle name="40% - Accent3 3" xfId="65" xr:uid="{2F6B35EC-ECEA-4203-9CBD-71FD77E48360}"/>
    <cellStyle name="40% - Accent3 4" xfId="66" xr:uid="{55A40642-5F1D-4846-B00A-A85111155B01}"/>
    <cellStyle name="40% - Accent4 2" xfId="67" xr:uid="{78FFFF49-4D7B-4889-896C-5A444C1F8171}"/>
    <cellStyle name="40% - Accent4 3" xfId="68" xr:uid="{63420FFF-C6DA-4D83-ACDC-78A8DC248049}"/>
    <cellStyle name="40% - Accent4 4" xfId="69" xr:uid="{69A76096-FB47-4E4E-B31D-8E0A96E15B99}"/>
    <cellStyle name="40% - Accent5 2" xfId="70" xr:uid="{4F88EDEE-4F3A-4315-A4B5-782CD91FC60D}"/>
    <cellStyle name="40% - Accent5 3" xfId="71" xr:uid="{6F6E68B6-DD95-43E5-BD07-1951023D1F60}"/>
    <cellStyle name="40% - Accent5 4" xfId="72" xr:uid="{780D8739-CA4F-4189-ACFF-829EB9BF7553}"/>
    <cellStyle name="40% - Accent6 2" xfId="73" xr:uid="{E9843A4B-4459-464B-A3CF-DD87E37CC999}"/>
    <cellStyle name="40% - Accent6 3" xfId="74" xr:uid="{7AB78CB5-803D-48F8-A88F-8EAC970A3B6F}"/>
    <cellStyle name="40% - Accent6 4" xfId="75" xr:uid="{224AE687-8C79-4A9F-BEF3-A5A996A2547D}"/>
    <cellStyle name="60% - Accent1 2" xfId="76" xr:uid="{3FE82EC1-FFB4-4714-871F-E29E0D266ED1}"/>
    <cellStyle name="60% - Accent1 3" xfId="77" xr:uid="{6B6A45E8-EE54-4A62-B7CB-7AB6C98FE778}"/>
    <cellStyle name="60% - Accent1 4" xfId="29" xr:uid="{FE5FF70F-DB2C-48C4-870C-2D282FF2D3D7}"/>
    <cellStyle name="60% - Accent2 2" xfId="78" xr:uid="{2D2FFAAD-B732-47E2-BB38-E3E3E00B1641}"/>
    <cellStyle name="60% - Accent2 3" xfId="79" xr:uid="{EDBDE6DB-80D2-4824-BCE7-0E12AA96978C}"/>
    <cellStyle name="60% - Accent2 4" xfId="31" xr:uid="{ECB702F5-6C47-4BB4-A843-AA8B7385858A}"/>
    <cellStyle name="60% - Accent3 2" xfId="80" xr:uid="{2C4A231C-014D-47FC-B724-F1C985691E6C}"/>
    <cellStyle name="60% - Accent3 3" xfId="81" xr:uid="{CBC2B083-7682-42B3-B1A2-FD0C19E4E915}"/>
    <cellStyle name="60% - Accent3 4" xfId="33" xr:uid="{377947E3-EC06-4E33-9A20-996D826BC9CB}"/>
    <cellStyle name="60% - Accent4 2" xfId="82" xr:uid="{6B82892B-3020-4564-8F7A-32A46ACD34BB}"/>
    <cellStyle name="60% - Accent4 3" xfId="83" xr:uid="{E47D12AE-DBD2-48BD-955B-D3471753A92B}"/>
    <cellStyle name="60% - Accent4 4" xfId="35" xr:uid="{44707CFD-559D-4E17-8722-0E4BF7529CA2}"/>
    <cellStyle name="60% - Accent5 2" xfId="84" xr:uid="{D2B09134-8A8A-4090-9092-D30BDEFC2444}"/>
    <cellStyle name="60% - Accent5 3" xfId="85" xr:uid="{99A8BD10-E8DD-448F-AD00-FAB7EC3AF507}"/>
    <cellStyle name="60% - Accent5 4" xfId="37" xr:uid="{C73BE8C1-53A1-475F-A878-F02AC4E7AA3E}"/>
    <cellStyle name="60% - Accent6 2" xfId="86" xr:uid="{518190AD-E564-4F8A-914D-B0CF1BBFB6B0}"/>
    <cellStyle name="60% - Accent6 3" xfId="87" xr:uid="{FB83CEC3-62A9-4DBF-A686-BDEA1736B70F}"/>
    <cellStyle name="60% - Accent6 4" xfId="39" xr:uid="{F33C369A-97FD-46E6-B633-2BB3BCC9610F}"/>
    <cellStyle name="Accent1 2" xfId="88" xr:uid="{8830E435-B5ED-4E42-9F93-3364F84F4155}"/>
    <cellStyle name="Accent1 3" xfId="89" xr:uid="{7F033FDF-068B-4DA8-8175-2B9233FC9790}"/>
    <cellStyle name="Accent1 4" xfId="28" xr:uid="{101A53EF-D70C-434D-93B0-A22698FE7E14}"/>
    <cellStyle name="Accent2 2" xfId="90" xr:uid="{10CD010E-E00B-41DE-9DC6-5ADC99479CA8}"/>
    <cellStyle name="Accent2 3" xfId="91" xr:uid="{539C9D6E-1098-45B1-9D15-E96EC7EF5C0B}"/>
    <cellStyle name="Accent2 4" xfId="30" xr:uid="{CD7E13ED-8433-47E3-8217-BE2848E06014}"/>
    <cellStyle name="Accent3 2" xfId="92" xr:uid="{BCA84235-3F17-4726-A477-5F3D9F921C8F}"/>
    <cellStyle name="Accent3 3" xfId="93" xr:uid="{7B7EFC7E-3866-4A0D-9A28-77C28C14BDB9}"/>
    <cellStyle name="Accent3 4" xfId="32" xr:uid="{05CF49D4-45F1-4423-9A57-CEC49CED8662}"/>
    <cellStyle name="Accent4 2" xfId="94" xr:uid="{4FF23211-2FA6-4123-AB59-9D1506DBB11D}"/>
    <cellStyle name="Accent4 3" xfId="95" xr:uid="{3BCAEF92-9A3A-4CE4-8E33-21979B95776A}"/>
    <cellStyle name="Accent4 4" xfId="34" xr:uid="{16C95A80-BBF4-449D-93B8-E6007E6E67B2}"/>
    <cellStyle name="Accent5 2" xfId="96" xr:uid="{64ED7606-7EAB-4DE5-A523-4269A5B31693}"/>
    <cellStyle name="Accent5 3" xfId="97" xr:uid="{A7F62614-8056-4EFF-AE51-8A5F093E44B8}"/>
    <cellStyle name="Accent5 4" xfId="36" xr:uid="{B315F1F6-256C-479D-B3EE-E70A8914ACAE}"/>
    <cellStyle name="Accent6 2" xfId="98" xr:uid="{803E93D8-3C6F-45C8-A88C-D3649A987D61}"/>
    <cellStyle name="Accent6 3" xfId="99" xr:uid="{805E4BF2-E157-48D3-B862-0C516A0DC247}"/>
    <cellStyle name="Accent6 4" xfId="38" xr:uid="{237C5E07-FF4D-45DD-9818-AB3268019C86}"/>
    <cellStyle name="Bad 2" xfId="100" xr:uid="{163CF7D8-C5FB-498F-8665-D4925E259356}"/>
    <cellStyle name="Bad 3" xfId="101" xr:uid="{10F704E1-E6C5-4663-9C1A-14E178B59FFF}"/>
    <cellStyle name="Bad 4" xfId="18" xr:uid="{FED84B61-CA2E-42FC-A8D3-5F58880B9F78}"/>
    <cellStyle name="Calculation 2" xfId="102" xr:uid="{68BFF1F7-2567-4698-A968-0F59AAEFF8D2}"/>
    <cellStyle name="Calculation 3" xfId="103" xr:uid="{C4203C82-A7A5-48B9-AB83-BFF47D31DC82}"/>
    <cellStyle name="Calculation 4" xfId="22" xr:uid="{9DD2ECBE-E682-45EC-9CC7-5179E7E32BA6}"/>
    <cellStyle name="cells" xfId="104" xr:uid="{B1489BAE-5BF9-417E-AF2D-C21C660793A0}"/>
    <cellStyle name="cells 2" xfId="105" xr:uid="{2812D587-34DA-4F20-B274-DE481F28D076}"/>
    <cellStyle name="Check Cell 2" xfId="106" xr:uid="{A95D0908-7AE6-468A-9506-1DCB8AAFC90A}"/>
    <cellStyle name="Check Cell 3" xfId="107" xr:uid="{7019F317-2F01-4338-96D3-D3D301D54368}"/>
    <cellStyle name="Check Cell 4" xfId="24" xr:uid="{A90D726B-B00D-4503-889C-22B6C479A6EE}"/>
    <cellStyle name="column field" xfId="108" xr:uid="{C2F62322-C1B5-4471-B978-C37E5E22752C}"/>
    <cellStyle name="Comma 2" xfId="109" xr:uid="{A83EAB4F-E257-485A-8B73-72D85E9BEFA7}"/>
    <cellStyle name="Comma 3" xfId="110" xr:uid="{9E7B5143-EFE0-435E-B9A7-637BBD3C8473}"/>
    <cellStyle name="Comma 4" xfId="111" xr:uid="{DDB897E8-A353-437E-9375-2A98265318C3}"/>
    <cellStyle name="Comma 5" xfId="112" xr:uid="{E52F57CD-53D0-48E5-8B6F-36B418F195AA}"/>
    <cellStyle name="Comma 6" xfId="113" xr:uid="{6C075BCA-62EC-4229-92D5-928EF8C925DD}"/>
    <cellStyle name="Comma 7" xfId="10" xr:uid="{D067BF3A-428A-4DC6-9CE9-9302A99DBB80}"/>
    <cellStyle name="Explanatory Text 2" xfId="114" xr:uid="{603A8867-C0F3-4451-B039-19A267ADE19D}"/>
    <cellStyle name="Explanatory Text 3" xfId="26" xr:uid="{105D9D63-D47E-462B-ADE8-9FD263DFDEAC}"/>
    <cellStyle name="field" xfId="115" xr:uid="{E69C008C-2E82-4873-954A-853987C72410}"/>
    <cellStyle name="field names" xfId="116" xr:uid="{3BF1D82A-A5BB-4ECC-A0D0-ECEFE56DF04B}"/>
    <cellStyle name="footer" xfId="117" xr:uid="{7AE43A5F-FF34-4020-A673-EB297009E9B9}"/>
    <cellStyle name="Good 2" xfId="118" xr:uid="{462148C4-C103-4786-A714-FF95416396C6}"/>
    <cellStyle name="Good 3" xfId="119" xr:uid="{BCA798F2-7402-413F-B0B8-9E4FB7CA344F}"/>
    <cellStyle name="Good 4" xfId="17" xr:uid="{57D5005F-D23D-4EEC-926B-057867C63A29}"/>
    <cellStyle name="heading" xfId="120" xr:uid="{76E43CA2-24C6-42D5-A520-C37F7635F894}"/>
    <cellStyle name="Heading 1 2" xfId="121" xr:uid="{A16ADF25-1C70-4243-A4F5-3B17694803B0}"/>
    <cellStyle name="Heading 1 3" xfId="122" xr:uid="{7950605D-4B7D-49CB-B8E0-012B50D27A86}"/>
    <cellStyle name="Heading 1 4" xfId="13" xr:uid="{295507CE-AF4E-416F-951D-0078D419F15D}"/>
    <cellStyle name="Heading 2 2" xfId="123" xr:uid="{EFD847B0-19C9-4B89-9693-3676467A2182}"/>
    <cellStyle name="Heading 2 3" xfId="124" xr:uid="{307B3D12-714A-4882-8A37-A2D7E313D7B4}"/>
    <cellStyle name="Heading 2 4" xfId="14" xr:uid="{2FF55390-FE96-46EB-AF7F-6339F865ECF7}"/>
    <cellStyle name="Heading 3 2" xfId="125" xr:uid="{8B5B8AB6-5BCD-4EFA-9890-2DFCD6C436FD}"/>
    <cellStyle name="Heading 3 3" xfId="126" xr:uid="{25F86106-EDC8-46B0-A8F1-0D9A7F1ECF4A}"/>
    <cellStyle name="Heading 3 4" xfId="15" xr:uid="{946D2D85-A167-46A3-8687-2EC176F101B5}"/>
    <cellStyle name="Heading 4 2" xfId="127" xr:uid="{38711069-1052-49C1-AA84-A316D3515F0B}"/>
    <cellStyle name="Heading 4 3" xfId="128" xr:uid="{2BBC05EE-C648-44EA-9B07-5FF7D77B60E4}"/>
    <cellStyle name="Heading 4 4" xfId="16" xr:uid="{466EC52C-29FE-436D-B984-5932F73CA491}"/>
    <cellStyle name="Hyperlink" xfId="1" builtinId="8"/>
    <cellStyle name="Hyperlink 2" xfId="4" xr:uid="{85E26D1C-00F1-4540-A23C-D7ADA4A16B69}"/>
    <cellStyle name="Hyperlink 3" xfId="7" xr:uid="{ADB44209-6808-4D62-868E-501C455DDE16}"/>
    <cellStyle name="Hyperlink 4" xfId="129" xr:uid="{EC6AAAF7-3DB8-49C1-8090-8BE747ACFDEA}"/>
    <cellStyle name="Hyperlink 5" xfId="130" xr:uid="{E1D8ACF3-E9FE-45B9-84D0-D37631722FB9}"/>
    <cellStyle name="Hyperlink 6" xfId="131" xr:uid="{A38DC86C-A24B-4F0B-8D8D-B16DC24C2C96}"/>
    <cellStyle name="Hyperlink 7" xfId="132" xr:uid="{9A0682AA-2339-4523-BE4E-7E828ED82ED8}"/>
    <cellStyle name="Input 2" xfId="133" xr:uid="{7C4B8ABA-431A-4349-AD7C-3C223BB54E49}"/>
    <cellStyle name="Input 3" xfId="134" xr:uid="{C9FE6BA9-4876-4916-BA53-563303DA566A}"/>
    <cellStyle name="Input 4" xfId="20" xr:uid="{56F307A9-6874-4A33-8104-CC54749FC3D5}"/>
    <cellStyle name="Linked Cell 2" xfId="135" xr:uid="{FDE864FE-FDD8-49CB-8A47-8747B6CF741B}"/>
    <cellStyle name="Linked Cell 3" xfId="23" xr:uid="{A9085509-F922-45DD-B20B-4E6FF30FC7C3}"/>
    <cellStyle name="Neutral 2" xfId="136" xr:uid="{A44A8A00-36B6-4EED-8784-9C630F9FDAD9}"/>
    <cellStyle name="Neutral 3" xfId="137" xr:uid="{30F8F4F1-336C-42BA-8256-E3C58EA51829}"/>
    <cellStyle name="Neutral 4" xfId="19" xr:uid="{A98FA203-427D-49F0-BA6C-7189E0263613}"/>
    <cellStyle name="Normal" xfId="0" builtinId="0"/>
    <cellStyle name="Normal 10" xfId="138" xr:uid="{7C54C07F-60FF-4B79-BC98-776D2DA7811E}"/>
    <cellStyle name="Normal 11" xfId="139" xr:uid="{B602E058-1C06-41E7-B2C9-AA84CA563786}"/>
    <cellStyle name="Normal 12" xfId="140" xr:uid="{9D61AF2F-5E42-42B6-B5E3-642F69A3A190}"/>
    <cellStyle name="Normal 13" xfId="141" xr:uid="{137F2549-2271-49AD-9261-87EABB05FDF7}"/>
    <cellStyle name="Normal 14" xfId="142" xr:uid="{49988D62-5684-41F1-9054-A355A8AF2401}"/>
    <cellStyle name="Normal 15" xfId="143" xr:uid="{960590CD-998C-49A0-8F01-9AFF3D55DE39}"/>
    <cellStyle name="Normal 16" xfId="144" xr:uid="{B4F154D4-3988-444F-9530-CE9541BDE2DC}"/>
    <cellStyle name="Normal 17" xfId="145" xr:uid="{1DF3E804-8DC9-42E6-98B7-5B05F2CF0501}"/>
    <cellStyle name="Normal 18" xfId="146" xr:uid="{C55CCD67-5913-4130-BD1D-75C860CF0F3A}"/>
    <cellStyle name="Normal 19" xfId="147" xr:uid="{D076D277-AB3A-4191-87E8-0827D6CAD433}"/>
    <cellStyle name="Normal 2" xfId="2" xr:uid="{6C826FCB-C915-48E2-A905-600235C1E1FD}"/>
    <cellStyle name="Normal 2 2" xfId="3" xr:uid="{9B5EDD3D-E479-4F11-8B92-ED881A1108EC}"/>
    <cellStyle name="Normal 2 3" xfId="148" xr:uid="{171EEC2E-5452-4C01-B7BA-CB0DAF3FFAAD}"/>
    <cellStyle name="Normal 20" xfId="149" xr:uid="{0CBFB7CC-806F-41B8-B465-DD4EFBB34D92}"/>
    <cellStyle name="Normal 21" xfId="150" xr:uid="{EBA01FC5-8696-4862-80D7-46A5B52CC3DB}"/>
    <cellStyle name="Normal 22" xfId="151" xr:uid="{0C8730E2-F242-476F-AE5B-4E7D712AE23B}"/>
    <cellStyle name="Normal 23" xfId="152" xr:uid="{B057ED01-8160-46A7-BADB-4A71BF41B98D}"/>
    <cellStyle name="Normal 24" xfId="153" xr:uid="{9B09A1D8-D027-41AB-A4A5-2638BC71DB96}"/>
    <cellStyle name="Normal 25" xfId="154" xr:uid="{19C1984C-9EA9-422E-A66C-0D5D9E5C8759}"/>
    <cellStyle name="Normal 26" xfId="155" xr:uid="{6F58B119-49EC-4823-A2EB-3E2F1A6CDD03}"/>
    <cellStyle name="Normal 27" xfId="156" xr:uid="{20D2B24B-BE8D-4005-96D0-223C632F9BAB}"/>
    <cellStyle name="Normal 28" xfId="157" xr:uid="{70A5D968-4E30-45E8-91A6-B341DFAFFA43}"/>
    <cellStyle name="Normal 29" xfId="158" xr:uid="{7C37148E-53F1-4BBD-B127-46180B9BD65B}"/>
    <cellStyle name="Normal 3" xfId="159" xr:uid="{7713EDB3-58A9-483E-AAE3-AFA8D96425EA}"/>
    <cellStyle name="Normal 30" xfId="160" xr:uid="{5FC52037-829D-47F7-A6DC-AA86E17121B6}"/>
    <cellStyle name="Normal 31" xfId="161" xr:uid="{258D2220-0076-453D-8B4C-21369F5D2554}"/>
    <cellStyle name="Normal 32" xfId="162" xr:uid="{E012BD44-F698-4AC3-87CD-D564D9E07C34}"/>
    <cellStyle name="Normal 33" xfId="6" xr:uid="{0EB87EB6-20E1-480E-B325-E698A7161BB0}"/>
    <cellStyle name="Normal 33 2" xfId="163" xr:uid="{1FFB7C19-10C6-4657-B417-2059FE671F97}"/>
    <cellStyle name="Normal 34" xfId="164" xr:uid="{35B16C49-DBC7-4EE6-9A73-DD22B8E30DDC}"/>
    <cellStyle name="Normal 35" xfId="165" xr:uid="{B1D7D797-EAF1-4CEA-9223-A5B01096C8EC}"/>
    <cellStyle name="Normal 36" xfId="5" xr:uid="{DE99832D-0E92-4859-94AC-94575B4DDB9A}"/>
    <cellStyle name="Normal 36 2" xfId="167" xr:uid="{9CBD4383-6D26-4DB1-93EB-4E9FF9D8547E}"/>
    <cellStyle name="Normal 36 3" xfId="166" xr:uid="{B6AA82AF-4499-471B-B807-108D21092D12}"/>
    <cellStyle name="Normal 37" xfId="168" xr:uid="{4226A289-D044-469C-BDB7-D04793C0530A}"/>
    <cellStyle name="Normal 38" xfId="169" xr:uid="{2EBEF225-0FF2-4C42-9D88-24352874A1A1}"/>
    <cellStyle name="Normal 39" xfId="170" xr:uid="{D27D9199-86E1-4785-8F19-90B88289DFA9}"/>
    <cellStyle name="Normal 4" xfId="171" xr:uid="{0E88CCCE-D946-4BEF-B41B-A9935518AA4C}"/>
    <cellStyle name="Normal 40" xfId="9" xr:uid="{53AFCCDE-A458-4343-A7DE-8145B1BA2E85}"/>
    <cellStyle name="Normal 5" xfId="172" xr:uid="{0330F8F3-64EC-4562-A7E3-114414DDD77D}"/>
    <cellStyle name="Normal 6" xfId="173" xr:uid="{4D00CCC6-B033-4AD3-BDF7-85C3025B2A93}"/>
    <cellStyle name="Normal 7" xfId="174" xr:uid="{C8CC8171-F27C-4BA5-80FD-F12775DA4A10}"/>
    <cellStyle name="Normal 8" xfId="175" xr:uid="{A0A9135C-2020-467D-B14D-16E55060FF45}"/>
    <cellStyle name="Normal 9" xfId="176" xr:uid="{AB217C47-3EF3-42D7-AC60-5FF88735397B}"/>
    <cellStyle name="Normal_Fig_2" xfId="8" xr:uid="{0725F5FD-3996-42A6-9264-29FF57D35E2C}"/>
    <cellStyle name="Note 2" xfId="177" xr:uid="{CEBB9181-4247-4D56-92C4-56E8DBA8194D}"/>
    <cellStyle name="Note 3" xfId="178" xr:uid="{1789A351-FB70-43CF-A80F-DC9B67614768}"/>
    <cellStyle name="Note 4" xfId="179" xr:uid="{72D803E3-4C7D-4A97-B3F5-011C195C2D5B}"/>
    <cellStyle name="Output 2" xfId="180" xr:uid="{2A79C0AA-C9EF-4B97-B8C4-ECA39FF88631}"/>
    <cellStyle name="Output 3" xfId="181" xr:uid="{BEE98C9F-B978-45AE-98B1-6BD0CAA105E8}"/>
    <cellStyle name="Output 4" xfId="21" xr:uid="{2C3BC2BE-A443-4F0B-852D-847A624EBD42}"/>
    <cellStyle name="Percent" xfId="192" builtinId="5"/>
    <cellStyle name="Percent 2" xfId="182" xr:uid="{901CFAB7-298F-478A-848E-51AC16B9902F}"/>
    <cellStyle name="Percent 3" xfId="183" xr:uid="{7E21B661-EDA6-4DDC-B235-E3A3B95FC05E}"/>
    <cellStyle name="Percent 4" xfId="11" xr:uid="{5BE1B4FE-B327-478C-894E-A8E9F8B366C9}"/>
    <cellStyle name="rowfield" xfId="184" xr:uid="{4A86D5A3-EBC0-4BC0-B828-9ABDDB4B956A}"/>
    <cellStyle name="rowfield 2" xfId="185" xr:uid="{EA39CB4E-D22E-4E0A-920C-573F846EB5A9}"/>
    <cellStyle name="Test" xfId="186" xr:uid="{0155624D-B9F0-4FFC-8E36-3FB5ADC173CA}"/>
    <cellStyle name="Title 2" xfId="187" xr:uid="{FF304200-1F02-4079-9886-71D65D69E707}"/>
    <cellStyle name="Title 3" xfId="188" xr:uid="{50BA54AF-2AB5-4290-BFD2-5599E0B376DA}"/>
    <cellStyle name="Title 4" xfId="12" xr:uid="{87421A41-999A-4E16-9085-26958B94577D}"/>
    <cellStyle name="Total 2" xfId="189" xr:uid="{3B822E4A-BC56-4822-B1F4-AE5DAB06C0CA}"/>
    <cellStyle name="Total 3" xfId="190" xr:uid="{12B12B40-11F0-4AA9-9971-CE6C3F7AB2BB}"/>
    <cellStyle name="Total 4" xfId="27" xr:uid="{436C6AD8-8D8A-42A2-9343-155C8C43B05D}"/>
    <cellStyle name="Warning Text 2" xfId="191" xr:uid="{E0160C24-DD2F-4595-8B7E-47FB3CCD2879}"/>
    <cellStyle name="Warning Text 3" xfId="25" xr:uid="{135F2AFB-BD7A-4AAF-8028-453F5EE1BF5B}"/>
  </cellStyles>
  <dxfs count="62"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theme="9" tint="-0.499984740745262"/>
      </font>
    </dxf>
    <dxf>
      <font>
        <color rgb="FFC00000"/>
      </font>
    </dxf>
    <dxf>
      <font>
        <color rgb="FFC00000"/>
      </font>
    </dxf>
    <dxf>
      <font>
        <color theme="9" tint="-0.24994659260841701"/>
      </font>
    </dxf>
  </dxfs>
  <tableStyles count="0" defaultTableStyle="TableStyleMedium2" defaultPivotStyle="PivotStyleLight16"/>
  <colors>
    <mruColors>
      <color rgb="FFE2EAEE"/>
      <color rgb="FFB3C8D1"/>
      <color rgb="FFFF7C80"/>
      <color rgb="FFEBC6B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21560-6D76-4FB6-A73C-711F7150823E}">
  <sheetPr codeName="Sheet1">
    <tabColor theme="0"/>
    <pageSetUpPr fitToPage="1"/>
  </sheetPr>
  <dimension ref="A1:M52"/>
  <sheetViews>
    <sheetView zoomScale="80" zoomScaleNormal="80" workbookViewId="0">
      <selection activeCell="B3" sqref="B3:C3"/>
    </sheetView>
  </sheetViews>
  <sheetFormatPr defaultRowHeight="12.75" x14ac:dyDescent="0.2"/>
  <cols>
    <col min="1" max="1" width="3.42578125" style="11" customWidth="1"/>
    <col min="2" max="2" width="9.140625" style="11"/>
    <col min="3" max="3" width="144.7109375" style="11" customWidth="1"/>
    <col min="4" max="4" width="9.140625" style="11"/>
    <col min="5" max="256" width="11.42578125" style="11" customWidth="1"/>
    <col min="257" max="257" width="2.140625" style="11" customWidth="1"/>
    <col min="258" max="258" width="16.85546875" style="11" customWidth="1"/>
    <col min="259" max="259" width="119.5703125" style="11" customWidth="1"/>
    <col min="260" max="260" width="9.140625" style="11"/>
    <col min="261" max="512" width="11.42578125" style="11" customWidth="1"/>
    <col min="513" max="513" width="2.140625" style="11" customWidth="1"/>
    <col min="514" max="514" width="16.85546875" style="11" customWidth="1"/>
    <col min="515" max="515" width="119.5703125" style="11" customWidth="1"/>
    <col min="516" max="516" width="9.140625" style="11"/>
    <col min="517" max="768" width="11.42578125" style="11" customWidth="1"/>
    <col min="769" max="769" width="2.140625" style="11" customWidth="1"/>
    <col min="770" max="770" width="16.85546875" style="11" customWidth="1"/>
    <col min="771" max="771" width="119.5703125" style="11" customWidth="1"/>
    <col min="772" max="772" width="9.140625" style="11"/>
    <col min="773" max="1024" width="11.42578125" style="11" customWidth="1"/>
    <col min="1025" max="1025" width="2.140625" style="11" customWidth="1"/>
    <col min="1026" max="1026" width="16.85546875" style="11" customWidth="1"/>
    <col min="1027" max="1027" width="119.5703125" style="11" customWidth="1"/>
    <col min="1028" max="1028" width="9.140625" style="11"/>
    <col min="1029" max="1280" width="11.42578125" style="11" customWidth="1"/>
    <col min="1281" max="1281" width="2.140625" style="11" customWidth="1"/>
    <col min="1282" max="1282" width="16.85546875" style="11" customWidth="1"/>
    <col min="1283" max="1283" width="119.5703125" style="11" customWidth="1"/>
    <col min="1284" max="1284" width="9.140625" style="11"/>
    <col min="1285" max="1536" width="11.42578125" style="11" customWidth="1"/>
    <col min="1537" max="1537" width="2.140625" style="11" customWidth="1"/>
    <col min="1538" max="1538" width="16.85546875" style="11" customWidth="1"/>
    <col min="1539" max="1539" width="119.5703125" style="11" customWidth="1"/>
    <col min="1540" max="1540" width="9.140625" style="11"/>
    <col min="1541" max="1792" width="11.42578125" style="11" customWidth="1"/>
    <col min="1793" max="1793" width="2.140625" style="11" customWidth="1"/>
    <col min="1794" max="1794" width="16.85546875" style="11" customWidth="1"/>
    <col min="1795" max="1795" width="119.5703125" style="11" customWidth="1"/>
    <col min="1796" max="1796" width="9.140625" style="11"/>
    <col min="1797" max="2048" width="11.42578125" style="11" customWidth="1"/>
    <col min="2049" max="2049" width="2.140625" style="11" customWidth="1"/>
    <col min="2050" max="2050" width="16.85546875" style="11" customWidth="1"/>
    <col min="2051" max="2051" width="119.5703125" style="11" customWidth="1"/>
    <col min="2052" max="2052" width="9.140625" style="11"/>
    <col min="2053" max="2304" width="11.42578125" style="11" customWidth="1"/>
    <col min="2305" max="2305" width="2.140625" style="11" customWidth="1"/>
    <col min="2306" max="2306" width="16.85546875" style="11" customWidth="1"/>
    <col min="2307" max="2307" width="119.5703125" style="11" customWidth="1"/>
    <col min="2308" max="2308" width="9.140625" style="11"/>
    <col min="2309" max="2560" width="11.42578125" style="11" customWidth="1"/>
    <col min="2561" max="2561" width="2.140625" style="11" customWidth="1"/>
    <col min="2562" max="2562" width="16.85546875" style="11" customWidth="1"/>
    <col min="2563" max="2563" width="119.5703125" style="11" customWidth="1"/>
    <col min="2564" max="2564" width="9.140625" style="11"/>
    <col min="2565" max="2816" width="11.42578125" style="11" customWidth="1"/>
    <col min="2817" max="2817" width="2.140625" style="11" customWidth="1"/>
    <col min="2818" max="2818" width="16.85546875" style="11" customWidth="1"/>
    <col min="2819" max="2819" width="119.5703125" style="11" customWidth="1"/>
    <col min="2820" max="2820" width="9.140625" style="11"/>
    <col min="2821" max="3072" width="11.42578125" style="11" customWidth="1"/>
    <col min="3073" max="3073" width="2.140625" style="11" customWidth="1"/>
    <col min="3074" max="3074" width="16.85546875" style="11" customWidth="1"/>
    <col min="3075" max="3075" width="119.5703125" style="11" customWidth="1"/>
    <col min="3076" max="3076" width="9.140625" style="11"/>
    <col min="3077" max="3328" width="11.42578125" style="11" customWidth="1"/>
    <col min="3329" max="3329" width="2.140625" style="11" customWidth="1"/>
    <col min="3330" max="3330" width="16.85546875" style="11" customWidth="1"/>
    <col min="3331" max="3331" width="119.5703125" style="11" customWidth="1"/>
    <col min="3332" max="3332" width="9.140625" style="11"/>
    <col min="3333" max="3584" width="11.42578125" style="11" customWidth="1"/>
    <col min="3585" max="3585" width="2.140625" style="11" customWidth="1"/>
    <col min="3586" max="3586" width="16.85546875" style="11" customWidth="1"/>
    <col min="3587" max="3587" width="119.5703125" style="11" customWidth="1"/>
    <col min="3588" max="3588" width="9.140625" style="11"/>
    <col min="3589" max="3840" width="11.42578125" style="11" customWidth="1"/>
    <col min="3841" max="3841" width="2.140625" style="11" customWidth="1"/>
    <col min="3842" max="3842" width="16.85546875" style="11" customWidth="1"/>
    <col min="3843" max="3843" width="119.5703125" style="11" customWidth="1"/>
    <col min="3844" max="3844" width="9.140625" style="11"/>
    <col min="3845" max="4096" width="11.42578125" style="11" customWidth="1"/>
    <col min="4097" max="4097" width="2.140625" style="11" customWidth="1"/>
    <col min="4098" max="4098" width="16.85546875" style="11" customWidth="1"/>
    <col min="4099" max="4099" width="119.5703125" style="11" customWidth="1"/>
    <col min="4100" max="4100" width="9.140625" style="11"/>
    <col min="4101" max="4352" width="11.42578125" style="11" customWidth="1"/>
    <col min="4353" max="4353" width="2.140625" style="11" customWidth="1"/>
    <col min="4354" max="4354" width="16.85546875" style="11" customWidth="1"/>
    <col min="4355" max="4355" width="119.5703125" style="11" customWidth="1"/>
    <col min="4356" max="4356" width="9.140625" style="11"/>
    <col min="4357" max="4608" width="11.42578125" style="11" customWidth="1"/>
    <col min="4609" max="4609" width="2.140625" style="11" customWidth="1"/>
    <col min="4610" max="4610" width="16.85546875" style="11" customWidth="1"/>
    <col min="4611" max="4611" width="119.5703125" style="11" customWidth="1"/>
    <col min="4612" max="4612" width="9.140625" style="11"/>
    <col min="4613" max="4864" width="11.42578125" style="11" customWidth="1"/>
    <col min="4865" max="4865" width="2.140625" style="11" customWidth="1"/>
    <col min="4866" max="4866" width="16.85546875" style="11" customWidth="1"/>
    <col min="4867" max="4867" width="119.5703125" style="11" customWidth="1"/>
    <col min="4868" max="4868" width="9.140625" style="11"/>
    <col min="4869" max="5120" width="11.42578125" style="11" customWidth="1"/>
    <col min="5121" max="5121" width="2.140625" style="11" customWidth="1"/>
    <col min="5122" max="5122" width="16.85546875" style="11" customWidth="1"/>
    <col min="5123" max="5123" width="119.5703125" style="11" customWidth="1"/>
    <col min="5124" max="5124" width="9.140625" style="11"/>
    <col min="5125" max="5376" width="11.42578125" style="11" customWidth="1"/>
    <col min="5377" max="5377" width="2.140625" style="11" customWidth="1"/>
    <col min="5378" max="5378" width="16.85546875" style="11" customWidth="1"/>
    <col min="5379" max="5379" width="119.5703125" style="11" customWidth="1"/>
    <col min="5380" max="5380" width="9.140625" style="11"/>
    <col min="5381" max="5632" width="11.42578125" style="11" customWidth="1"/>
    <col min="5633" max="5633" width="2.140625" style="11" customWidth="1"/>
    <col min="5634" max="5634" width="16.85546875" style="11" customWidth="1"/>
    <col min="5635" max="5635" width="119.5703125" style="11" customWidth="1"/>
    <col min="5636" max="5636" width="9.140625" style="11"/>
    <col min="5637" max="5888" width="11.42578125" style="11" customWidth="1"/>
    <col min="5889" max="5889" width="2.140625" style="11" customWidth="1"/>
    <col min="5890" max="5890" width="16.85546875" style="11" customWidth="1"/>
    <col min="5891" max="5891" width="119.5703125" style="11" customWidth="1"/>
    <col min="5892" max="5892" width="9.140625" style="11"/>
    <col min="5893" max="6144" width="11.42578125" style="11" customWidth="1"/>
    <col min="6145" max="6145" width="2.140625" style="11" customWidth="1"/>
    <col min="6146" max="6146" width="16.85546875" style="11" customWidth="1"/>
    <col min="6147" max="6147" width="119.5703125" style="11" customWidth="1"/>
    <col min="6148" max="6148" width="9.140625" style="11"/>
    <col min="6149" max="6400" width="11.42578125" style="11" customWidth="1"/>
    <col min="6401" max="6401" width="2.140625" style="11" customWidth="1"/>
    <col min="6402" max="6402" width="16.85546875" style="11" customWidth="1"/>
    <col min="6403" max="6403" width="119.5703125" style="11" customWidth="1"/>
    <col min="6404" max="6404" width="9.140625" style="11"/>
    <col min="6405" max="6656" width="11.42578125" style="11" customWidth="1"/>
    <col min="6657" max="6657" width="2.140625" style="11" customWidth="1"/>
    <col min="6658" max="6658" width="16.85546875" style="11" customWidth="1"/>
    <col min="6659" max="6659" width="119.5703125" style="11" customWidth="1"/>
    <col min="6660" max="6660" width="9.140625" style="11"/>
    <col min="6661" max="6912" width="11.42578125" style="11" customWidth="1"/>
    <col min="6913" max="6913" width="2.140625" style="11" customWidth="1"/>
    <col min="6914" max="6914" width="16.85546875" style="11" customWidth="1"/>
    <col min="6915" max="6915" width="119.5703125" style="11" customWidth="1"/>
    <col min="6916" max="6916" width="9.140625" style="11"/>
    <col min="6917" max="7168" width="11.42578125" style="11" customWidth="1"/>
    <col min="7169" max="7169" width="2.140625" style="11" customWidth="1"/>
    <col min="7170" max="7170" width="16.85546875" style="11" customWidth="1"/>
    <col min="7171" max="7171" width="119.5703125" style="11" customWidth="1"/>
    <col min="7172" max="7172" width="9.140625" style="11"/>
    <col min="7173" max="7424" width="11.42578125" style="11" customWidth="1"/>
    <col min="7425" max="7425" width="2.140625" style="11" customWidth="1"/>
    <col min="7426" max="7426" width="16.85546875" style="11" customWidth="1"/>
    <col min="7427" max="7427" width="119.5703125" style="11" customWidth="1"/>
    <col min="7428" max="7428" width="9.140625" style="11"/>
    <col min="7429" max="7680" width="11.42578125" style="11" customWidth="1"/>
    <col min="7681" max="7681" width="2.140625" style="11" customWidth="1"/>
    <col min="7682" max="7682" width="16.85546875" style="11" customWidth="1"/>
    <col min="7683" max="7683" width="119.5703125" style="11" customWidth="1"/>
    <col min="7684" max="7684" width="9.140625" style="11"/>
    <col min="7685" max="7936" width="11.42578125" style="11" customWidth="1"/>
    <col min="7937" max="7937" width="2.140625" style="11" customWidth="1"/>
    <col min="7938" max="7938" width="16.85546875" style="11" customWidth="1"/>
    <col min="7939" max="7939" width="119.5703125" style="11" customWidth="1"/>
    <col min="7940" max="7940" width="9.140625" style="11"/>
    <col min="7941" max="8192" width="11.42578125" style="11" customWidth="1"/>
    <col min="8193" max="8193" width="2.140625" style="11" customWidth="1"/>
    <col min="8194" max="8194" width="16.85546875" style="11" customWidth="1"/>
    <col min="8195" max="8195" width="119.5703125" style="11" customWidth="1"/>
    <col min="8196" max="8196" width="9.140625" style="11"/>
    <col min="8197" max="8448" width="11.42578125" style="11" customWidth="1"/>
    <col min="8449" max="8449" width="2.140625" style="11" customWidth="1"/>
    <col min="8450" max="8450" width="16.85546875" style="11" customWidth="1"/>
    <col min="8451" max="8451" width="119.5703125" style="11" customWidth="1"/>
    <col min="8452" max="8452" width="9.140625" style="11"/>
    <col min="8453" max="8704" width="11.42578125" style="11" customWidth="1"/>
    <col min="8705" max="8705" width="2.140625" style="11" customWidth="1"/>
    <col min="8706" max="8706" width="16.85546875" style="11" customWidth="1"/>
    <col min="8707" max="8707" width="119.5703125" style="11" customWidth="1"/>
    <col min="8708" max="8708" width="9.140625" style="11"/>
    <col min="8709" max="8960" width="11.42578125" style="11" customWidth="1"/>
    <col min="8961" max="8961" width="2.140625" style="11" customWidth="1"/>
    <col min="8962" max="8962" width="16.85546875" style="11" customWidth="1"/>
    <col min="8963" max="8963" width="119.5703125" style="11" customWidth="1"/>
    <col min="8964" max="8964" width="9.140625" style="11"/>
    <col min="8965" max="9216" width="11.42578125" style="11" customWidth="1"/>
    <col min="9217" max="9217" width="2.140625" style="11" customWidth="1"/>
    <col min="9218" max="9218" width="16.85546875" style="11" customWidth="1"/>
    <col min="9219" max="9219" width="119.5703125" style="11" customWidth="1"/>
    <col min="9220" max="9220" width="9.140625" style="11"/>
    <col min="9221" max="9472" width="11.42578125" style="11" customWidth="1"/>
    <col min="9473" max="9473" width="2.140625" style="11" customWidth="1"/>
    <col min="9474" max="9474" width="16.85546875" style="11" customWidth="1"/>
    <col min="9475" max="9475" width="119.5703125" style="11" customWidth="1"/>
    <col min="9476" max="9476" width="9.140625" style="11"/>
    <col min="9477" max="9728" width="11.42578125" style="11" customWidth="1"/>
    <col min="9729" max="9729" width="2.140625" style="11" customWidth="1"/>
    <col min="9730" max="9730" width="16.85546875" style="11" customWidth="1"/>
    <col min="9731" max="9731" width="119.5703125" style="11" customWidth="1"/>
    <col min="9732" max="9732" width="9.140625" style="11"/>
    <col min="9733" max="9984" width="11.42578125" style="11" customWidth="1"/>
    <col min="9985" max="9985" width="2.140625" style="11" customWidth="1"/>
    <col min="9986" max="9986" width="16.85546875" style="11" customWidth="1"/>
    <col min="9987" max="9987" width="119.5703125" style="11" customWidth="1"/>
    <col min="9988" max="9988" width="9.140625" style="11"/>
    <col min="9989" max="10240" width="11.42578125" style="11" customWidth="1"/>
    <col min="10241" max="10241" width="2.140625" style="11" customWidth="1"/>
    <col min="10242" max="10242" width="16.85546875" style="11" customWidth="1"/>
    <col min="10243" max="10243" width="119.5703125" style="11" customWidth="1"/>
    <col min="10244" max="10244" width="9.140625" style="11"/>
    <col min="10245" max="10496" width="11.42578125" style="11" customWidth="1"/>
    <col min="10497" max="10497" width="2.140625" style="11" customWidth="1"/>
    <col min="10498" max="10498" width="16.85546875" style="11" customWidth="1"/>
    <col min="10499" max="10499" width="119.5703125" style="11" customWidth="1"/>
    <col min="10500" max="10500" width="9.140625" style="11"/>
    <col min="10501" max="10752" width="11.42578125" style="11" customWidth="1"/>
    <col min="10753" max="10753" width="2.140625" style="11" customWidth="1"/>
    <col min="10754" max="10754" width="16.85546875" style="11" customWidth="1"/>
    <col min="10755" max="10755" width="119.5703125" style="11" customWidth="1"/>
    <col min="10756" max="10756" width="9.140625" style="11"/>
    <col min="10757" max="11008" width="11.42578125" style="11" customWidth="1"/>
    <col min="11009" max="11009" width="2.140625" style="11" customWidth="1"/>
    <col min="11010" max="11010" width="16.85546875" style="11" customWidth="1"/>
    <col min="11011" max="11011" width="119.5703125" style="11" customWidth="1"/>
    <col min="11012" max="11012" width="9.140625" style="11"/>
    <col min="11013" max="11264" width="11.42578125" style="11" customWidth="1"/>
    <col min="11265" max="11265" width="2.140625" style="11" customWidth="1"/>
    <col min="11266" max="11266" width="16.85546875" style="11" customWidth="1"/>
    <col min="11267" max="11267" width="119.5703125" style="11" customWidth="1"/>
    <col min="11268" max="11268" width="9.140625" style="11"/>
    <col min="11269" max="11520" width="11.42578125" style="11" customWidth="1"/>
    <col min="11521" max="11521" width="2.140625" style="11" customWidth="1"/>
    <col min="11522" max="11522" width="16.85546875" style="11" customWidth="1"/>
    <col min="11523" max="11523" width="119.5703125" style="11" customWidth="1"/>
    <col min="11524" max="11524" width="9.140625" style="11"/>
    <col min="11525" max="11776" width="11.42578125" style="11" customWidth="1"/>
    <col min="11777" max="11777" width="2.140625" style="11" customWidth="1"/>
    <col min="11778" max="11778" width="16.85546875" style="11" customWidth="1"/>
    <col min="11779" max="11779" width="119.5703125" style="11" customWidth="1"/>
    <col min="11780" max="11780" width="9.140625" style="11"/>
    <col min="11781" max="12032" width="11.42578125" style="11" customWidth="1"/>
    <col min="12033" max="12033" width="2.140625" style="11" customWidth="1"/>
    <col min="12034" max="12034" width="16.85546875" style="11" customWidth="1"/>
    <col min="12035" max="12035" width="119.5703125" style="11" customWidth="1"/>
    <col min="12036" max="12036" width="9.140625" style="11"/>
    <col min="12037" max="12288" width="11.42578125" style="11" customWidth="1"/>
    <col min="12289" max="12289" width="2.140625" style="11" customWidth="1"/>
    <col min="12290" max="12290" width="16.85546875" style="11" customWidth="1"/>
    <col min="12291" max="12291" width="119.5703125" style="11" customWidth="1"/>
    <col min="12292" max="12292" width="9.140625" style="11"/>
    <col min="12293" max="12544" width="11.42578125" style="11" customWidth="1"/>
    <col min="12545" max="12545" width="2.140625" style="11" customWidth="1"/>
    <col min="12546" max="12546" width="16.85546875" style="11" customWidth="1"/>
    <col min="12547" max="12547" width="119.5703125" style="11" customWidth="1"/>
    <col min="12548" max="12548" width="9.140625" style="11"/>
    <col min="12549" max="12800" width="11.42578125" style="11" customWidth="1"/>
    <col min="12801" max="12801" width="2.140625" style="11" customWidth="1"/>
    <col min="12802" max="12802" width="16.85546875" style="11" customWidth="1"/>
    <col min="12803" max="12803" width="119.5703125" style="11" customWidth="1"/>
    <col min="12804" max="12804" width="9.140625" style="11"/>
    <col min="12805" max="13056" width="11.42578125" style="11" customWidth="1"/>
    <col min="13057" max="13057" width="2.140625" style="11" customWidth="1"/>
    <col min="13058" max="13058" width="16.85546875" style="11" customWidth="1"/>
    <col min="13059" max="13059" width="119.5703125" style="11" customWidth="1"/>
    <col min="13060" max="13060" width="9.140625" style="11"/>
    <col min="13061" max="13312" width="11.42578125" style="11" customWidth="1"/>
    <col min="13313" max="13313" width="2.140625" style="11" customWidth="1"/>
    <col min="13314" max="13314" width="16.85546875" style="11" customWidth="1"/>
    <col min="13315" max="13315" width="119.5703125" style="11" customWidth="1"/>
    <col min="13316" max="13316" width="9.140625" style="11"/>
    <col min="13317" max="13568" width="11.42578125" style="11" customWidth="1"/>
    <col min="13569" max="13569" width="2.140625" style="11" customWidth="1"/>
    <col min="13570" max="13570" width="16.85546875" style="11" customWidth="1"/>
    <col min="13571" max="13571" width="119.5703125" style="11" customWidth="1"/>
    <col min="13572" max="13572" width="9.140625" style="11"/>
    <col min="13573" max="13824" width="11.42578125" style="11" customWidth="1"/>
    <col min="13825" max="13825" width="2.140625" style="11" customWidth="1"/>
    <col min="13826" max="13826" width="16.85546875" style="11" customWidth="1"/>
    <col min="13827" max="13827" width="119.5703125" style="11" customWidth="1"/>
    <col min="13828" max="13828" width="9.140625" style="11"/>
    <col min="13829" max="14080" width="11.42578125" style="11" customWidth="1"/>
    <col min="14081" max="14081" width="2.140625" style="11" customWidth="1"/>
    <col min="14082" max="14082" width="16.85546875" style="11" customWidth="1"/>
    <col min="14083" max="14083" width="119.5703125" style="11" customWidth="1"/>
    <col min="14084" max="14084" width="9.140625" style="11"/>
    <col min="14085" max="14336" width="11.42578125" style="11" customWidth="1"/>
    <col min="14337" max="14337" width="2.140625" style="11" customWidth="1"/>
    <col min="14338" max="14338" width="16.85546875" style="11" customWidth="1"/>
    <col min="14339" max="14339" width="119.5703125" style="11" customWidth="1"/>
    <col min="14340" max="14340" width="9.140625" style="11"/>
    <col min="14341" max="14592" width="11.42578125" style="11" customWidth="1"/>
    <col min="14593" max="14593" width="2.140625" style="11" customWidth="1"/>
    <col min="14594" max="14594" width="16.85546875" style="11" customWidth="1"/>
    <col min="14595" max="14595" width="119.5703125" style="11" customWidth="1"/>
    <col min="14596" max="14596" width="9.140625" style="11"/>
    <col min="14597" max="14848" width="11.42578125" style="11" customWidth="1"/>
    <col min="14849" max="14849" width="2.140625" style="11" customWidth="1"/>
    <col min="14850" max="14850" width="16.85546875" style="11" customWidth="1"/>
    <col min="14851" max="14851" width="119.5703125" style="11" customWidth="1"/>
    <col min="14852" max="14852" width="9.140625" style="11"/>
    <col min="14853" max="15104" width="11.42578125" style="11" customWidth="1"/>
    <col min="15105" max="15105" width="2.140625" style="11" customWidth="1"/>
    <col min="15106" max="15106" width="16.85546875" style="11" customWidth="1"/>
    <col min="15107" max="15107" width="119.5703125" style="11" customWidth="1"/>
    <col min="15108" max="15108" width="9.140625" style="11"/>
    <col min="15109" max="15360" width="11.42578125" style="11" customWidth="1"/>
    <col min="15361" max="15361" width="2.140625" style="11" customWidth="1"/>
    <col min="15362" max="15362" width="16.85546875" style="11" customWidth="1"/>
    <col min="15363" max="15363" width="119.5703125" style="11" customWidth="1"/>
    <col min="15364" max="15364" width="9.140625" style="11"/>
    <col min="15365" max="15616" width="11.42578125" style="11" customWidth="1"/>
    <col min="15617" max="15617" width="2.140625" style="11" customWidth="1"/>
    <col min="15618" max="15618" width="16.85546875" style="11" customWidth="1"/>
    <col min="15619" max="15619" width="119.5703125" style="11" customWidth="1"/>
    <col min="15620" max="15620" width="9.140625" style="11"/>
    <col min="15621" max="15872" width="11.42578125" style="11" customWidth="1"/>
    <col min="15873" max="15873" width="2.140625" style="11" customWidth="1"/>
    <col min="15874" max="15874" width="16.85546875" style="11" customWidth="1"/>
    <col min="15875" max="15875" width="119.5703125" style="11" customWidth="1"/>
    <col min="15876" max="15876" width="9.140625" style="11"/>
    <col min="15877" max="16128" width="11.42578125" style="11" customWidth="1"/>
    <col min="16129" max="16129" width="2.140625" style="11" customWidth="1"/>
    <col min="16130" max="16130" width="16.85546875" style="11" customWidth="1"/>
    <col min="16131" max="16131" width="119.5703125" style="11" customWidth="1"/>
    <col min="16132" max="16132" width="9.140625" style="11"/>
    <col min="16133" max="16384" width="11.42578125" style="11" customWidth="1"/>
  </cols>
  <sheetData>
    <row r="1" spans="1:13" s="17" customFormat="1" ht="16.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s="17" customFormat="1" ht="23.25" x14ac:dyDescent="0.2">
      <c r="A2" s="11"/>
      <c r="B2" s="128" t="s">
        <v>175</v>
      </c>
      <c r="C2" s="128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3" s="17" customFormat="1" ht="18" x14ac:dyDescent="0.2">
      <c r="A3" s="11"/>
      <c r="B3" s="129"/>
      <c r="C3" s="129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s="17" customFormat="1" ht="24" customHeight="1" x14ac:dyDescent="0.2">
      <c r="A4" s="11"/>
      <c r="B4" s="11"/>
      <c r="C4" s="11"/>
      <c r="D4" s="55"/>
      <c r="E4" s="55"/>
      <c r="F4" s="55"/>
      <c r="G4" s="55"/>
      <c r="H4" s="55"/>
      <c r="I4" s="55"/>
      <c r="J4" s="55"/>
      <c r="K4" s="55"/>
      <c r="L4" s="55"/>
      <c r="M4" s="55"/>
    </row>
    <row r="5" spans="1:13" s="45" customFormat="1" ht="15" x14ac:dyDescent="0.25">
      <c r="A5" s="52"/>
      <c r="B5" s="53" t="s">
        <v>174</v>
      </c>
      <c r="C5" s="54"/>
      <c r="D5" s="50"/>
      <c r="E5" s="50"/>
      <c r="F5" s="50"/>
      <c r="G5" s="50"/>
      <c r="H5" s="50"/>
      <c r="I5" s="50"/>
      <c r="J5" s="50"/>
      <c r="K5" s="50"/>
      <c r="L5" s="50"/>
      <c r="M5" s="50"/>
    </row>
    <row r="6" spans="1:13" s="1" customFormat="1" ht="25.5" customHeight="1" x14ac:dyDescent="0.2">
      <c r="A6" s="16"/>
      <c r="B6" s="19"/>
      <c r="C6" s="19"/>
    </row>
    <row r="7" spans="1:13" s="45" customFormat="1" ht="18" x14ac:dyDescent="0.25">
      <c r="A7" s="16"/>
      <c r="B7" s="2" t="s">
        <v>0</v>
      </c>
      <c r="C7" s="3"/>
      <c r="D7" s="19"/>
      <c r="E7" s="19"/>
      <c r="F7" s="19"/>
      <c r="G7" s="19"/>
      <c r="H7" s="19"/>
      <c r="I7" s="19"/>
      <c r="J7" s="19"/>
      <c r="K7" s="19"/>
      <c r="L7" s="19"/>
      <c r="M7" s="19"/>
    </row>
    <row r="8" spans="1:13" s="45" customFormat="1" ht="14.25" x14ac:dyDescent="0.2">
      <c r="A8" s="16"/>
      <c r="B8" s="4"/>
      <c r="C8" s="5"/>
      <c r="D8" s="19"/>
      <c r="E8" s="19"/>
      <c r="F8" s="19"/>
      <c r="G8" s="19"/>
      <c r="H8" s="19"/>
      <c r="I8" s="19"/>
      <c r="J8" s="19"/>
      <c r="K8" s="19"/>
      <c r="L8" s="19"/>
      <c r="M8" s="19"/>
    </row>
    <row r="9" spans="1:13" s="45" customFormat="1" ht="14.25" x14ac:dyDescent="0.2">
      <c r="A9" s="6"/>
      <c r="B9" s="7" t="s">
        <v>1</v>
      </c>
      <c r="C9" s="7"/>
      <c r="D9" s="19"/>
      <c r="E9" s="19"/>
      <c r="F9" s="19"/>
      <c r="G9" s="19"/>
      <c r="H9" s="19"/>
      <c r="I9" s="19"/>
      <c r="J9" s="19"/>
      <c r="K9" s="19"/>
      <c r="L9" s="19"/>
      <c r="M9" s="19"/>
    </row>
    <row r="10" spans="1:13" s="1" customFormat="1" ht="14.25" x14ac:dyDescent="0.2">
      <c r="A10" s="6"/>
      <c r="B10" s="7" t="s">
        <v>2</v>
      </c>
      <c r="C10" s="7"/>
      <c r="D10" s="8"/>
    </row>
    <row r="11" spans="1:13" s="1" customFormat="1" ht="15.75" customHeight="1" x14ac:dyDescent="0.2">
      <c r="B11" s="9"/>
      <c r="C11" s="9"/>
    </row>
    <row r="12" spans="1:13" s="45" customFormat="1" ht="15.75" customHeight="1" x14ac:dyDescent="0.25">
      <c r="B12" s="130" t="s">
        <v>58</v>
      </c>
      <c r="C12" s="130"/>
      <c r="D12" s="18"/>
      <c r="E12" s="19"/>
      <c r="F12" s="19"/>
      <c r="G12" s="19"/>
      <c r="H12" s="19"/>
      <c r="I12" s="19"/>
      <c r="J12" s="19"/>
      <c r="K12" s="19"/>
      <c r="L12" s="19"/>
      <c r="M12" s="19"/>
    </row>
    <row r="13" spans="1:13" s="45" customFormat="1" ht="16.5" customHeight="1" x14ac:dyDescent="0.25">
      <c r="A13" s="46"/>
      <c r="B13" s="13"/>
      <c r="C13" s="13"/>
      <c r="D13" s="14"/>
      <c r="E13" s="14"/>
      <c r="F13" s="14"/>
      <c r="G13" s="14"/>
      <c r="H13" s="14"/>
      <c r="I13" s="14"/>
      <c r="J13" s="14"/>
      <c r="K13" s="14"/>
      <c r="L13" s="14"/>
      <c r="M13" s="14"/>
    </row>
    <row r="14" spans="1:13" s="45" customFormat="1" ht="16.5" customHeight="1" x14ac:dyDescent="0.25">
      <c r="A14" s="46"/>
      <c r="B14" s="69" t="s">
        <v>69</v>
      </c>
      <c r="C14" s="56" t="s">
        <v>68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</row>
    <row r="15" spans="1:13" s="45" customFormat="1" ht="16.5" customHeight="1" x14ac:dyDescent="0.25">
      <c r="A15" s="46"/>
      <c r="B15" s="13"/>
      <c r="C15" s="13"/>
      <c r="D15" s="14"/>
      <c r="E15" s="14"/>
      <c r="F15" s="14"/>
      <c r="G15" s="14"/>
      <c r="H15" s="14"/>
      <c r="I15" s="14"/>
      <c r="J15" s="14"/>
      <c r="K15" s="14"/>
      <c r="L15" s="14"/>
      <c r="M15" s="14"/>
    </row>
    <row r="16" spans="1:13" s="15" customFormat="1" ht="15" x14ac:dyDescent="0.25">
      <c r="B16" s="91">
        <v>1.1000000000000001</v>
      </c>
      <c r="C16" s="59" t="s">
        <v>67</v>
      </c>
    </row>
    <row r="17" spans="2:3" s="15" customFormat="1" ht="14.25" customHeight="1" x14ac:dyDescent="0.25">
      <c r="B17" s="60">
        <v>1.2</v>
      </c>
      <c r="C17" s="56" t="s">
        <v>59</v>
      </c>
    </row>
    <row r="18" spans="2:3" s="15" customFormat="1" ht="14.25" customHeight="1" x14ac:dyDescent="0.25">
      <c r="B18" s="60" t="s">
        <v>60</v>
      </c>
      <c r="C18" s="56" t="s">
        <v>62</v>
      </c>
    </row>
    <row r="19" spans="2:3" s="15" customFormat="1" ht="15" x14ac:dyDescent="0.25">
      <c r="B19" s="60" t="s">
        <v>61</v>
      </c>
      <c r="C19" s="56" t="s">
        <v>63</v>
      </c>
    </row>
    <row r="20" spans="2:3" s="15" customFormat="1" ht="15" x14ac:dyDescent="0.25">
      <c r="B20" s="91">
        <v>1.3</v>
      </c>
      <c r="C20" s="56" t="s">
        <v>64</v>
      </c>
    </row>
    <row r="21" spans="2:3" s="15" customFormat="1" ht="15" x14ac:dyDescent="0.25">
      <c r="B21" s="60">
        <v>1.4</v>
      </c>
      <c r="C21" s="56" t="s">
        <v>65</v>
      </c>
    </row>
    <row r="22" spans="2:3" s="15" customFormat="1" ht="15" x14ac:dyDescent="0.25">
      <c r="B22" s="61" t="s">
        <v>92</v>
      </c>
      <c r="C22" s="56" t="s">
        <v>95</v>
      </c>
    </row>
    <row r="23" spans="2:3" s="15" customFormat="1" ht="15" x14ac:dyDescent="0.25">
      <c r="B23" s="61" t="s">
        <v>99</v>
      </c>
      <c r="C23" s="56" t="s">
        <v>96</v>
      </c>
    </row>
    <row r="24" spans="2:3" s="15" customFormat="1" ht="15" x14ac:dyDescent="0.25">
      <c r="B24" s="61" t="s">
        <v>93</v>
      </c>
      <c r="C24" s="56" t="s">
        <v>98</v>
      </c>
    </row>
    <row r="25" spans="2:3" s="15" customFormat="1" ht="15" x14ac:dyDescent="0.25">
      <c r="B25" s="61" t="s">
        <v>94</v>
      </c>
      <c r="C25" s="56" t="s">
        <v>97</v>
      </c>
    </row>
    <row r="26" spans="2:3" s="15" customFormat="1" ht="15" x14ac:dyDescent="0.25">
      <c r="B26" s="61">
        <v>1.6</v>
      </c>
      <c r="C26" s="56" t="s">
        <v>66</v>
      </c>
    </row>
    <row r="27" spans="2:3" s="15" customFormat="1" ht="15" x14ac:dyDescent="0.25">
      <c r="B27" s="61">
        <v>1.7</v>
      </c>
      <c r="C27" s="56" t="s">
        <v>71</v>
      </c>
    </row>
    <row r="28" spans="2:3" s="15" customFormat="1" ht="14.25" customHeight="1" x14ac:dyDescent="0.25">
      <c r="B28" s="61">
        <v>1.8</v>
      </c>
      <c r="C28" s="56" t="s">
        <v>72</v>
      </c>
    </row>
    <row r="29" spans="2:3" s="15" customFormat="1" ht="14.25" customHeight="1" x14ac:dyDescent="0.25">
      <c r="B29" s="61">
        <v>1.9</v>
      </c>
      <c r="C29" s="56" t="s">
        <v>106</v>
      </c>
    </row>
    <row r="30" spans="2:3" s="15" customFormat="1" ht="14.25" customHeight="1" x14ac:dyDescent="0.25">
      <c r="B30" s="120" t="s">
        <v>154</v>
      </c>
      <c r="C30" s="56" t="s">
        <v>155</v>
      </c>
    </row>
    <row r="32" spans="2:3" ht="15" x14ac:dyDescent="0.25">
      <c r="B32" s="57" t="s">
        <v>151</v>
      </c>
      <c r="C32" s="58"/>
    </row>
    <row r="34" spans="2:3" s="15" customFormat="1" ht="15" x14ac:dyDescent="0.25">
      <c r="B34" s="91">
        <v>2.1</v>
      </c>
      <c r="C34" s="59" t="s">
        <v>67</v>
      </c>
    </row>
    <row r="35" spans="2:3" s="15" customFormat="1" ht="14.25" customHeight="1" x14ac:dyDescent="0.25">
      <c r="B35" s="60">
        <v>2.2000000000000002</v>
      </c>
      <c r="C35" s="56" t="s">
        <v>59</v>
      </c>
    </row>
    <row r="36" spans="2:3" s="15" customFormat="1" ht="14.25" customHeight="1" x14ac:dyDescent="0.25">
      <c r="B36" s="60" t="s">
        <v>145</v>
      </c>
      <c r="C36" s="56" t="s">
        <v>62</v>
      </c>
    </row>
    <row r="37" spans="2:3" s="15" customFormat="1" ht="15" x14ac:dyDescent="0.25">
      <c r="B37" s="60" t="s">
        <v>146</v>
      </c>
      <c r="C37" s="56" t="s">
        <v>63</v>
      </c>
    </row>
    <row r="38" spans="2:3" s="15" customFormat="1" ht="15" x14ac:dyDescent="0.25">
      <c r="B38" s="91">
        <v>2.2999999999999998</v>
      </c>
      <c r="C38" s="56" t="s">
        <v>64</v>
      </c>
    </row>
    <row r="39" spans="2:3" s="15" customFormat="1" ht="15" x14ac:dyDescent="0.25">
      <c r="B39" s="60">
        <v>2.4</v>
      </c>
      <c r="C39" s="56" t="s">
        <v>65</v>
      </c>
    </row>
    <row r="40" spans="2:3" s="15" customFormat="1" ht="15" x14ac:dyDescent="0.25">
      <c r="B40" s="61" t="s">
        <v>147</v>
      </c>
      <c r="C40" s="56" t="s">
        <v>95</v>
      </c>
    </row>
    <row r="41" spans="2:3" s="15" customFormat="1" ht="15" x14ac:dyDescent="0.25">
      <c r="B41" s="61" t="s">
        <v>148</v>
      </c>
      <c r="C41" s="56" t="s">
        <v>96</v>
      </c>
    </row>
    <row r="42" spans="2:3" s="15" customFormat="1" ht="15" x14ac:dyDescent="0.25">
      <c r="B42" s="61" t="s">
        <v>149</v>
      </c>
      <c r="C42" s="56" t="s">
        <v>98</v>
      </c>
    </row>
    <row r="43" spans="2:3" s="15" customFormat="1" ht="15" x14ac:dyDescent="0.25">
      <c r="B43" s="61" t="s">
        <v>150</v>
      </c>
      <c r="C43" s="56" t="s">
        <v>97</v>
      </c>
    </row>
    <row r="44" spans="2:3" s="15" customFormat="1" ht="15" x14ac:dyDescent="0.25">
      <c r="B44" s="61">
        <v>2.6</v>
      </c>
      <c r="C44" s="56" t="s">
        <v>66</v>
      </c>
    </row>
    <row r="45" spans="2:3" s="15" customFormat="1" ht="15" x14ac:dyDescent="0.25">
      <c r="B45" s="61">
        <v>2.7</v>
      </c>
      <c r="C45" s="56" t="s">
        <v>71</v>
      </c>
    </row>
    <row r="46" spans="2:3" s="15" customFormat="1" ht="14.25" customHeight="1" x14ac:dyDescent="0.25">
      <c r="B46" s="61">
        <v>2.8</v>
      </c>
      <c r="C46" s="56" t="s">
        <v>72</v>
      </c>
    </row>
    <row r="47" spans="2:3" s="15" customFormat="1" ht="14.25" customHeight="1" x14ac:dyDescent="0.25">
      <c r="B47" s="61">
        <v>2.9</v>
      </c>
      <c r="C47" s="56" t="s">
        <v>106</v>
      </c>
    </row>
    <row r="48" spans="2:3" ht="15" x14ac:dyDescent="0.25">
      <c r="B48" s="120" t="s">
        <v>157</v>
      </c>
      <c r="C48" s="56" t="s">
        <v>155</v>
      </c>
    </row>
    <row r="50" spans="1:13" s="17" customFormat="1" ht="15" x14ac:dyDescent="0.25">
      <c r="A50" s="11"/>
      <c r="B50" s="57" t="s">
        <v>125</v>
      </c>
      <c r="C50" s="58"/>
      <c r="D50" s="11"/>
      <c r="E50" s="11"/>
      <c r="F50" s="11"/>
      <c r="G50" s="11"/>
      <c r="H50" s="11"/>
      <c r="I50" s="11"/>
      <c r="J50" s="11"/>
      <c r="K50" s="11"/>
      <c r="L50" s="11"/>
      <c r="M50" s="11"/>
    </row>
    <row r="51" spans="1:13" s="17" customFormat="1" ht="14.25" x14ac:dyDescent="0.2">
      <c r="A51" s="47"/>
      <c r="B51" s="11"/>
      <c r="C51" s="48"/>
      <c r="D51" s="11"/>
      <c r="E51" s="11"/>
      <c r="F51" s="11"/>
      <c r="G51" s="11"/>
      <c r="H51" s="11"/>
      <c r="I51" s="11"/>
      <c r="J51" s="11"/>
      <c r="K51" s="11"/>
      <c r="L51" s="11"/>
      <c r="M51" s="11"/>
    </row>
    <row r="52" spans="1:13" s="17" customFormat="1" ht="15" x14ac:dyDescent="0.25">
      <c r="A52" s="47"/>
      <c r="B52" s="71">
        <v>3</v>
      </c>
      <c r="C52" s="59" t="s">
        <v>73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</row>
  </sheetData>
  <mergeCells count="3">
    <mergeCell ref="B2:C2"/>
    <mergeCell ref="B3:C3"/>
    <mergeCell ref="B12:C12"/>
  </mergeCells>
  <hyperlinks>
    <hyperlink ref="C17" location="'1_2'!A1" display="Remove the two-child limit and benefit cap" xr:uid="{CF2A4D61-6607-4477-B453-A69653ED3B08}"/>
    <hyperlink ref="C21" location="'1_4'!A1" display="Introduce the Essentials Guarantee" xr:uid="{3C8AC434-05D5-46C9-BFCB-8C31CA2A690B}"/>
    <hyperlink ref="C52" location="'3_0'!A1" display="Summary of policy costings" xr:uid="{A2A7948D-A5F9-4413-A3C1-A6FF83464976}"/>
    <hyperlink ref="C20" location="'1_3'!A1" display="Increase and expand Scottish Child Payment" xr:uid="{4AB61D85-7180-4F0F-96CF-EB9A59463E6B}"/>
    <hyperlink ref="C18" location="'1_2a'!A1" display="Remove the two-child limit (only)" xr:uid="{A129A461-C0DA-415F-BF70-184ACF313588}"/>
    <hyperlink ref="C16" location="'1_1'!A1" display="Income maximisation" xr:uid="{60F9A676-DA25-4DDF-BC1A-D9F42BE33929}"/>
    <hyperlink ref="C19" location="'1_2b'!A1" display="Remove the benefit cap (only)" xr:uid="{D6904BC0-0018-4A1B-A22B-6AAEF0F4B8B2}"/>
    <hyperlink ref="C22" location="'1_5a'!A1" display="Extending Free School Meals: primary school, for those in receipt of UC" xr:uid="{63F13057-EEC4-4A20-8CEB-99E66882966C}"/>
    <hyperlink ref="C26" location="'1_6'!Print_Area" display="Introducing a Real Living Wage" xr:uid="{3AC331A6-50A1-42C9-B3AA-FC5FE70BA726}"/>
    <hyperlink ref="C23" location="'1_5b'!A1" display="Extending Free School Meals: primary school, universal" xr:uid="{36FF6178-197B-4D5D-94C7-27F1E7A0ABAE}"/>
    <hyperlink ref="C24" location="'1_5c'!A1" display="Extending Free School Meals: primary and secondary school, for those in receipt of UC" xr:uid="{F788C787-308F-4D77-9F17-FE43C60FD50A}"/>
    <hyperlink ref="C25" location="'1_5d'!A1" display="Extending Free School Meals: primary and secondary school, universal" xr:uid="{5D6F43E1-3256-4FA2-B6CA-374791DAD86F}"/>
    <hyperlink ref="C27" location="'1_7'!A1" display="Extending the Household Support Fund" xr:uid="{56E5EAEE-34E5-4E12-98C3-A20A33636B88}"/>
    <hyperlink ref="C28" location="'1_8'!A1" display="Building more housing for social rent" xr:uid="{6E1CB646-4BB6-4114-9FA8-B66880CA0C9C}"/>
    <hyperlink ref="C29" location="'1_9'!A1" display="Improve the job-search function provided by Job-Centre Plus" xr:uid="{E5E34227-07B6-4951-AAAA-D9DBEAC95D44}"/>
    <hyperlink ref="C35" location="'2_2'!Print_Area" display="Remove the two-child limit and benefit cap" xr:uid="{3112F0A5-E0FE-4253-85AB-640D08D54699}"/>
    <hyperlink ref="C39" location="'2_4'!Print_Area" display="Introduce the Essentials Guarantee" xr:uid="{A6E3E170-C0BA-4E36-82D4-C71A69087755}"/>
    <hyperlink ref="C38" location="'2_3'!Print_Area" display="Increase and expand Scottish Child Payment" xr:uid="{85712759-0DC5-42F3-91B9-48B9886EB47F}"/>
    <hyperlink ref="C36" location="'2_2a'!Print_Area" display="Remove the two-child limit (only)" xr:uid="{92B517A5-B31C-4F2A-96F2-879B58CDCBCD}"/>
    <hyperlink ref="C34" location="'2_1'!Print_Area" display="Income maximisation" xr:uid="{9568C9D3-72B8-4AD0-B886-C4EDE9C7309C}"/>
    <hyperlink ref="C37" location="'2_2b'!Print_Area" display="Remove the benefit cap (only)" xr:uid="{9DDEAA5D-C150-41A1-A5F5-39599F55FBE2}"/>
    <hyperlink ref="C40" location="'2_5a'!Print_Area" display="Extending Free School Meals: primary school, for those in receipt of UC" xr:uid="{DB6FE39A-2B43-4D4F-97C4-21D97B1B0C9D}"/>
    <hyperlink ref="C44" location="'2_6'!Print_Area" display="Introducing a Real Living Wage" xr:uid="{7FA5A8F5-3EAB-43D5-BF70-51CE2FB23225}"/>
    <hyperlink ref="C41" location="'2_5b'!Print_Area" display="Extending Free School Meals: primary school, universal" xr:uid="{874A1012-5584-434F-93C1-C3C029B4CDD7}"/>
    <hyperlink ref="C42" location="'2_5c'!Print_Area" display="Extending Free School Meals: primary and secondary school, for those in receipt of UC" xr:uid="{9190FC75-F008-44E6-8DE9-CB3BB0DAE02E}"/>
    <hyperlink ref="C43" location="'2_5d'!Print_Area" display="Extending Free School Meals: primary and secondary school, universal" xr:uid="{3A311B6D-C50D-4D2D-B607-82C00F951458}"/>
    <hyperlink ref="C45" location="'2_7'!Print_Area" display="Extending the Household Support Fund" xr:uid="{8C5F3C8F-5C21-4B91-97B1-E23BEFF448F8}"/>
    <hyperlink ref="C46" location="'2_8'!Print_Area" display="Building more housing for social rent" xr:uid="{79883FD8-CB34-47DD-BB55-746F704EE11B}"/>
    <hyperlink ref="C47" location="'2_9'!Print_Area" display="Improve the job-search function provided by Job-Centre Plus" xr:uid="{869CC841-8F88-4D90-B65C-8ED8316FCA29}"/>
    <hyperlink ref="C30" location="'1_10'!A1" display="Extend Scottish Carer's Allowance Supplement to th rest of the UK" xr:uid="{25067D61-CF01-43DA-B148-CEB03356C6E5}"/>
    <hyperlink ref="C48" location="'2_10'!A1" display="Extend Scottish Carer's Allowance Supplement to the rest of the UK" xr:uid="{E9AE5B0D-D4A4-4704-BBAD-EB907AEACE98}"/>
    <hyperlink ref="C14" location="'1_0'!A1" display="Summary" xr:uid="{F0E15DAD-4324-4EB4-8BE1-59E615D0C10C}"/>
  </hyperlinks>
  <pageMargins left="0.7" right="0.7" top="0.75" bottom="0.75" header="0.3" footer="0.3"/>
  <pageSetup paperSize="9" scale="68" orientation="portrait" r:id="rId1"/>
  <ignoredErrors>
    <ignoredError sqref="B1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C9372-BF4D-4E0C-9F74-F8A7237DBF64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102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9216690</v>
      </c>
      <c r="K10" s="78">
        <v>9167146</v>
      </c>
      <c r="L10" s="78">
        <v>9734763</v>
      </c>
      <c r="M10" s="78">
        <v>9432901</v>
      </c>
      <c r="N10" s="78">
        <v>9697273</v>
      </c>
      <c r="O10" s="62"/>
      <c r="P10" s="78">
        <v>-108057</v>
      </c>
      <c r="Q10" s="78">
        <v>-109411</v>
      </c>
      <c r="R10" s="78">
        <v>-25537</v>
      </c>
      <c r="S10" s="78">
        <v>-71091</v>
      </c>
      <c r="T10" s="78">
        <v>-54897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0.13811711966991425</v>
      </c>
      <c r="AC10" s="63">
        <v>0.13737468421459198</v>
      </c>
      <c r="AD10" s="63">
        <v>0.14588072896003723</v>
      </c>
      <c r="AE10" s="63">
        <v>0.1413571685552597</v>
      </c>
      <c r="AF10" s="63">
        <v>0.14531892538070679</v>
      </c>
      <c r="AG10" s="64"/>
      <c r="AH10" s="63">
        <v>-1.619294285774231E-3</v>
      </c>
      <c r="AI10" s="63">
        <v>-1.6395747661590576E-3</v>
      </c>
      <c r="AJ10" s="63">
        <v>-3.8269162178039551E-4</v>
      </c>
      <c r="AK10" s="63">
        <v>-1.0653287172317505E-3</v>
      </c>
      <c r="AL10" s="63">
        <v>-8.2266330718994141E-4</v>
      </c>
      <c r="AM10" s="76"/>
      <c r="AN10" s="82">
        <f>MROUND(J10, 5000)</f>
        <v>9215000</v>
      </c>
      <c r="AO10" s="82">
        <f t="shared" ref="AO10:AR10" si="0">MROUND(K10, 5000)</f>
        <v>9165000</v>
      </c>
      <c r="AP10" s="82">
        <f t="shared" si="0"/>
        <v>9735000</v>
      </c>
      <c r="AQ10" s="82">
        <f t="shared" si="0"/>
        <v>9435000</v>
      </c>
      <c r="AR10" s="82">
        <f t="shared" si="0"/>
        <v>9695000</v>
      </c>
      <c r="AS10" s="77"/>
      <c r="AT10" s="82">
        <f>IF(P10&lt;0,MROUND(P10,-5000),MROUND(P10,5000))</f>
        <v>-110000</v>
      </c>
      <c r="AU10" s="82">
        <f t="shared" ref="AU10:AX10" si="1">IF(Q10&lt;0,MROUND(Q10,-5000),MROUND(Q10,5000))</f>
        <v>-110000</v>
      </c>
      <c r="AV10" s="82">
        <f t="shared" si="1"/>
        <v>-25000</v>
      </c>
      <c r="AW10" s="82">
        <f t="shared" si="1"/>
        <v>-70000</v>
      </c>
      <c r="AX10" s="82">
        <f t="shared" si="1"/>
        <v>-55000</v>
      </c>
      <c r="AY10" s="77"/>
      <c r="AZ10" s="83">
        <f>AB10</f>
        <v>0.13811711966991425</v>
      </c>
      <c r="BA10" s="83">
        <f t="shared" ref="BA10:BD10" si="2">AC10</f>
        <v>0.13737468421459198</v>
      </c>
      <c r="BB10" s="83">
        <f t="shared" si="2"/>
        <v>0.14588072896003723</v>
      </c>
      <c r="BC10" s="83">
        <f t="shared" si="2"/>
        <v>0.1413571685552597</v>
      </c>
      <c r="BD10" s="83">
        <f t="shared" si="2"/>
        <v>0.14531892538070679</v>
      </c>
      <c r="BE10" s="77"/>
      <c r="BF10" s="83">
        <f>AH10</f>
        <v>-1.619294285774231E-3</v>
      </c>
      <c r="BG10" s="83">
        <f t="shared" ref="BG10:BJ10" si="3">AI10</f>
        <v>-1.6395747661590576E-3</v>
      </c>
      <c r="BH10" s="83">
        <f t="shared" si="3"/>
        <v>-3.8269162178039551E-4</v>
      </c>
      <c r="BI10" s="83">
        <f t="shared" si="3"/>
        <v>-1.0653287172317505E-3</v>
      </c>
      <c r="BJ10" s="83">
        <f t="shared" si="3"/>
        <v>-8.2266330718994141E-4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5654492</v>
      </c>
      <c r="K12" s="78">
        <v>5638533</v>
      </c>
      <c r="L12" s="78">
        <v>6023405</v>
      </c>
      <c r="M12" s="78">
        <v>5849776</v>
      </c>
      <c r="N12" s="78">
        <v>5987811</v>
      </c>
      <c r="O12" s="62"/>
      <c r="P12" s="78">
        <v>-42966</v>
      </c>
      <c r="Q12" s="78">
        <v>-43794</v>
      </c>
      <c r="R12" s="78">
        <v>-8786</v>
      </c>
      <c r="S12" s="78">
        <v>-27723</v>
      </c>
      <c r="T12" s="78">
        <v>-16218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0.13955718278884888</v>
      </c>
      <c r="AC12" s="63">
        <v>0.1391633003950119</v>
      </c>
      <c r="AD12" s="63">
        <v>0.14866223931312561</v>
      </c>
      <c r="AE12" s="63">
        <v>0.14437694847583771</v>
      </c>
      <c r="AF12" s="63">
        <v>0.14778375625610352</v>
      </c>
      <c r="AG12" s="64"/>
      <c r="AH12" s="63">
        <v>-1.0604411363601685E-3</v>
      </c>
      <c r="AI12" s="63">
        <v>-1.0808706283569336E-3</v>
      </c>
      <c r="AJ12" s="63">
        <v>-2.1684169769287109E-4</v>
      </c>
      <c r="AK12" s="63">
        <v>-6.8421661853790283E-4</v>
      </c>
      <c r="AL12" s="63">
        <v>-4.0027499198913574E-4</v>
      </c>
      <c r="AM12" s="19"/>
      <c r="AN12" s="82">
        <f t="shared" ref="AN12:AR53" si="4">MROUND(J12, 5000)</f>
        <v>5655000</v>
      </c>
      <c r="AO12" s="82">
        <f t="shared" si="4"/>
        <v>5640000</v>
      </c>
      <c r="AP12" s="82">
        <f t="shared" si="4"/>
        <v>6025000</v>
      </c>
      <c r="AQ12" s="82">
        <f t="shared" si="4"/>
        <v>5850000</v>
      </c>
      <c r="AR12" s="82">
        <f t="shared" si="4"/>
        <v>5990000</v>
      </c>
      <c r="AS12" s="37"/>
      <c r="AT12" s="82">
        <f t="shared" ref="AT12:AX53" si="5">IF(P12&lt;0,MROUND(P12,-5000),MROUND(P12,5000))</f>
        <v>-45000</v>
      </c>
      <c r="AU12" s="82">
        <f t="shared" si="5"/>
        <v>-45000</v>
      </c>
      <c r="AV12" s="82">
        <f t="shared" si="5"/>
        <v>-10000</v>
      </c>
      <c r="AW12" s="82">
        <f t="shared" si="5"/>
        <v>-30000</v>
      </c>
      <c r="AX12" s="82">
        <f t="shared" si="5"/>
        <v>-15000</v>
      </c>
      <c r="AY12" s="37"/>
      <c r="AZ12" s="83">
        <f t="shared" ref="AZ12:BD53" si="6">AB12</f>
        <v>0.13955718278884888</v>
      </c>
      <c r="BA12" s="83">
        <f t="shared" si="6"/>
        <v>0.1391633003950119</v>
      </c>
      <c r="BB12" s="83">
        <f t="shared" si="6"/>
        <v>0.14866223931312561</v>
      </c>
      <c r="BC12" s="83">
        <f t="shared" si="6"/>
        <v>0.14437694847583771</v>
      </c>
      <c r="BD12" s="83">
        <f t="shared" si="6"/>
        <v>0.14778375625610352</v>
      </c>
      <c r="BF12" s="83">
        <f t="shared" ref="BF12:BJ53" si="7">AH12</f>
        <v>-1.0604411363601685E-3</v>
      </c>
      <c r="BG12" s="83">
        <f t="shared" si="7"/>
        <v>-1.0808706283569336E-3</v>
      </c>
      <c r="BH12" s="83">
        <f t="shared" si="7"/>
        <v>-2.1684169769287109E-4</v>
      </c>
      <c r="BI12" s="83">
        <f t="shared" si="7"/>
        <v>-6.8421661853790283E-4</v>
      </c>
      <c r="BJ12" s="83">
        <f t="shared" si="7"/>
        <v>-4.0027499198913574E-4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2936811</v>
      </c>
      <c r="K13" s="78">
        <v>2942902</v>
      </c>
      <c r="L13" s="78">
        <v>3120735</v>
      </c>
      <c r="M13" s="78">
        <v>3031652</v>
      </c>
      <c r="N13" s="78">
        <v>3135838</v>
      </c>
      <c r="O13" s="62"/>
      <c r="P13" s="78">
        <v>-65091</v>
      </c>
      <c r="Q13" s="78">
        <v>-68822</v>
      </c>
      <c r="R13" s="78">
        <v>-16751</v>
      </c>
      <c r="S13" s="78">
        <v>-43368</v>
      </c>
      <c r="T13" s="78">
        <v>-38679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0.2043110728263855</v>
      </c>
      <c r="AC13" s="63">
        <v>0.20473481714725494</v>
      </c>
      <c r="AD13" s="63">
        <v>0.21710647642612457</v>
      </c>
      <c r="AE13" s="63">
        <v>0.21090906858444214</v>
      </c>
      <c r="AF13" s="63">
        <v>0.21815718710422516</v>
      </c>
      <c r="AG13" s="64"/>
      <c r="AH13" s="63">
        <v>-4.5283138751983643E-3</v>
      </c>
      <c r="AI13" s="63">
        <v>-4.7878772020339966E-3</v>
      </c>
      <c r="AJ13" s="63">
        <v>-1.1653602123260498E-3</v>
      </c>
      <c r="AK13" s="63">
        <v>-3.0170679092407227E-3</v>
      </c>
      <c r="AL13" s="63">
        <v>-2.6908516883850098E-3</v>
      </c>
      <c r="AM13" s="19"/>
      <c r="AN13" s="82">
        <f t="shared" si="4"/>
        <v>2935000</v>
      </c>
      <c r="AO13" s="82">
        <f t="shared" si="4"/>
        <v>2945000</v>
      </c>
      <c r="AP13" s="82">
        <f t="shared" si="4"/>
        <v>3120000</v>
      </c>
      <c r="AQ13" s="82">
        <f t="shared" si="4"/>
        <v>3030000</v>
      </c>
      <c r="AR13" s="82">
        <f t="shared" si="4"/>
        <v>3135000</v>
      </c>
      <c r="AS13" s="37"/>
      <c r="AT13" s="82">
        <f t="shared" si="5"/>
        <v>-65000</v>
      </c>
      <c r="AU13" s="82">
        <f t="shared" si="5"/>
        <v>-70000</v>
      </c>
      <c r="AV13" s="82">
        <f t="shared" si="5"/>
        <v>-15000</v>
      </c>
      <c r="AW13" s="82">
        <f t="shared" si="5"/>
        <v>-45000</v>
      </c>
      <c r="AX13" s="82">
        <f t="shared" si="5"/>
        <v>-40000</v>
      </c>
      <c r="AY13" s="37"/>
      <c r="AZ13" s="83">
        <f t="shared" si="6"/>
        <v>0.2043110728263855</v>
      </c>
      <c r="BA13" s="83">
        <f t="shared" si="6"/>
        <v>0.20473481714725494</v>
      </c>
      <c r="BB13" s="83">
        <f t="shared" si="6"/>
        <v>0.21710647642612457</v>
      </c>
      <c r="BC13" s="83">
        <f t="shared" si="6"/>
        <v>0.21090906858444214</v>
      </c>
      <c r="BD13" s="83">
        <f t="shared" si="6"/>
        <v>0.21815718710422516</v>
      </c>
      <c r="BF13" s="83">
        <f t="shared" si="7"/>
        <v>-4.5283138751983643E-3</v>
      </c>
      <c r="BG13" s="83">
        <f t="shared" si="7"/>
        <v>-4.7878772020339966E-3</v>
      </c>
      <c r="BH13" s="83">
        <f t="shared" si="7"/>
        <v>-1.1653602123260498E-3</v>
      </c>
      <c r="BI13" s="83">
        <f t="shared" si="7"/>
        <v>-3.0170679092407227E-3</v>
      </c>
      <c r="BJ13" s="83">
        <f t="shared" si="7"/>
        <v>-2.6908516883850098E-3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625387</v>
      </c>
      <c r="K14" s="78">
        <v>585711</v>
      </c>
      <c r="L14" s="78">
        <v>590623</v>
      </c>
      <c r="M14" s="78">
        <v>551473</v>
      </c>
      <c r="N14" s="78">
        <v>573624</v>
      </c>
      <c r="O14" s="62"/>
      <c r="P14" s="78">
        <v>0</v>
      </c>
      <c r="Q14" s="78">
        <v>3205</v>
      </c>
      <c r="R14" s="78">
        <v>0</v>
      </c>
      <c r="S14" s="78">
        <v>0</v>
      </c>
      <c r="T14" s="78">
        <v>0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5.2822630852460861E-2</v>
      </c>
      <c r="AC14" s="63">
        <v>4.9471441656351089E-2</v>
      </c>
      <c r="AD14" s="63">
        <v>4.9886327236890793E-2</v>
      </c>
      <c r="AE14" s="63">
        <v>4.6579565852880478E-2</v>
      </c>
      <c r="AF14" s="63">
        <v>4.8450525850057602E-2</v>
      </c>
      <c r="AG14" s="64"/>
      <c r="AH14" s="63">
        <v>0</v>
      </c>
      <c r="AI14" s="63">
        <v>2.7070567011833191E-4</v>
      </c>
      <c r="AJ14" s="63">
        <v>0</v>
      </c>
      <c r="AK14" s="63">
        <v>0</v>
      </c>
      <c r="AL14" s="63">
        <v>0</v>
      </c>
      <c r="AM14" s="19"/>
      <c r="AN14" s="82">
        <f t="shared" si="4"/>
        <v>625000</v>
      </c>
      <c r="AO14" s="82">
        <f t="shared" si="4"/>
        <v>585000</v>
      </c>
      <c r="AP14" s="82">
        <f t="shared" si="4"/>
        <v>590000</v>
      </c>
      <c r="AQ14" s="82">
        <f t="shared" si="4"/>
        <v>550000</v>
      </c>
      <c r="AR14" s="82">
        <f t="shared" si="4"/>
        <v>575000</v>
      </c>
      <c r="AS14" s="37"/>
      <c r="AT14" s="82">
        <f t="shared" si="5"/>
        <v>0</v>
      </c>
      <c r="AU14" s="82">
        <f t="shared" si="5"/>
        <v>5000</v>
      </c>
      <c r="AV14" s="82">
        <f t="shared" si="5"/>
        <v>0</v>
      </c>
      <c r="AW14" s="82">
        <f t="shared" si="5"/>
        <v>0</v>
      </c>
      <c r="AX14" s="82">
        <f t="shared" si="5"/>
        <v>0</v>
      </c>
      <c r="AY14" s="37"/>
      <c r="AZ14" s="83">
        <f t="shared" si="6"/>
        <v>5.2822630852460861E-2</v>
      </c>
      <c r="BA14" s="83">
        <f t="shared" si="6"/>
        <v>4.9471441656351089E-2</v>
      </c>
      <c r="BB14" s="83">
        <f t="shared" si="6"/>
        <v>4.9886327236890793E-2</v>
      </c>
      <c r="BC14" s="83">
        <f t="shared" si="6"/>
        <v>4.6579565852880478E-2</v>
      </c>
      <c r="BD14" s="83">
        <f t="shared" si="6"/>
        <v>4.8450525850057602E-2</v>
      </c>
      <c r="BF14" s="83">
        <f t="shared" si="7"/>
        <v>0</v>
      </c>
      <c r="BG14" s="83">
        <f t="shared" si="7"/>
        <v>2.7070567011833191E-4</v>
      </c>
      <c r="BH14" s="83">
        <f t="shared" si="7"/>
        <v>0</v>
      </c>
      <c r="BI14" s="83">
        <f t="shared" si="7"/>
        <v>0</v>
      </c>
      <c r="BJ14" s="83">
        <f t="shared" si="7"/>
        <v>0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990019</v>
      </c>
      <c r="K16" s="78">
        <v>1012342</v>
      </c>
      <c r="L16" s="78">
        <v>1058546</v>
      </c>
      <c r="M16" s="78">
        <v>1035726</v>
      </c>
      <c r="N16" s="78">
        <v>1052309</v>
      </c>
      <c r="O16" s="62"/>
      <c r="P16" s="78">
        <v>4205</v>
      </c>
      <c r="Q16" s="78">
        <v>-5323</v>
      </c>
      <c r="R16" s="78">
        <v>1036</v>
      </c>
      <c r="S16" s="78">
        <v>-3436</v>
      </c>
      <c r="T16" s="78">
        <v>-1503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0.19747306406497955</v>
      </c>
      <c r="AC16" s="63">
        <v>0.20192570984363556</v>
      </c>
      <c r="AD16" s="63">
        <v>0.21114173531532288</v>
      </c>
      <c r="AE16" s="63">
        <v>0.2065899670124054</v>
      </c>
      <c r="AF16" s="63">
        <v>0.20989768207073212</v>
      </c>
      <c r="AG16" s="64"/>
      <c r="AH16" s="63">
        <v>8.3874166011810303E-4</v>
      </c>
      <c r="AI16" s="63">
        <v>-1.0617375373840332E-3</v>
      </c>
      <c r="AJ16" s="63">
        <v>2.066493034362793E-4</v>
      </c>
      <c r="AK16" s="63">
        <v>-6.853640079498291E-4</v>
      </c>
      <c r="AL16" s="63">
        <v>-2.99796462059021E-4</v>
      </c>
      <c r="AM16" s="19"/>
      <c r="AN16" s="82">
        <f t="shared" si="4"/>
        <v>990000</v>
      </c>
      <c r="AO16" s="82">
        <f t="shared" si="4"/>
        <v>1010000</v>
      </c>
      <c r="AP16" s="82">
        <f t="shared" si="4"/>
        <v>1060000</v>
      </c>
      <c r="AQ16" s="82">
        <f t="shared" si="4"/>
        <v>1035000</v>
      </c>
      <c r="AR16" s="82">
        <f t="shared" si="4"/>
        <v>1050000</v>
      </c>
      <c r="AS16" s="37"/>
      <c r="AT16" s="82">
        <f t="shared" si="5"/>
        <v>5000</v>
      </c>
      <c r="AU16" s="82">
        <f t="shared" si="5"/>
        <v>-5000</v>
      </c>
      <c r="AV16" s="82">
        <f t="shared" si="5"/>
        <v>0</v>
      </c>
      <c r="AW16" s="82">
        <f t="shared" si="5"/>
        <v>-5000</v>
      </c>
      <c r="AX16" s="82">
        <f t="shared" si="5"/>
        <v>0</v>
      </c>
      <c r="AY16" s="37"/>
      <c r="AZ16" s="83">
        <f t="shared" si="6"/>
        <v>0.19747306406497955</v>
      </c>
      <c r="BA16" s="83">
        <f t="shared" si="6"/>
        <v>0.20192570984363556</v>
      </c>
      <c r="BB16" s="83">
        <f t="shared" si="6"/>
        <v>0.21114173531532288</v>
      </c>
      <c r="BC16" s="83">
        <f t="shared" si="6"/>
        <v>0.2065899670124054</v>
      </c>
      <c r="BD16" s="83">
        <f t="shared" si="6"/>
        <v>0.20989768207073212</v>
      </c>
      <c r="BF16" s="83">
        <f t="shared" si="7"/>
        <v>8.3874166011810303E-4</v>
      </c>
      <c r="BG16" s="83">
        <f t="shared" si="7"/>
        <v>-1.0617375373840332E-3</v>
      </c>
      <c r="BH16" s="83">
        <f t="shared" si="7"/>
        <v>2.066493034362793E-4</v>
      </c>
      <c r="BI16" s="83">
        <f t="shared" si="7"/>
        <v>-6.853640079498291E-4</v>
      </c>
      <c r="BJ16" s="83">
        <f t="shared" si="7"/>
        <v>-2.99796462059021E-4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1103772</v>
      </c>
      <c r="K17" s="78">
        <v>1060687</v>
      </c>
      <c r="L17" s="78">
        <v>1131504</v>
      </c>
      <c r="M17" s="78">
        <v>1097135</v>
      </c>
      <c r="N17" s="78">
        <v>1135973</v>
      </c>
      <c r="O17" s="62"/>
      <c r="P17" s="78">
        <v>-8771</v>
      </c>
      <c r="Q17" s="78">
        <v>-15715</v>
      </c>
      <c r="R17" s="78">
        <v>-1861</v>
      </c>
      <c r="S17" s="78">
        <v>-13638</v>
      </c>
      <c r="T17" s="78">
        <v>-5271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0.12365715205669403</v>
      </c>
      <c r="AC17" s="63">
        <v>0.11883027851581573</v>
      </c>
      <c r="AD17" s="63">
        <v>0.12676399946212769</v>
      </c>
      <c r="AE17" s="63">
        <v>0.12291359901428223</v>
      </c>
      <c r="AF17" s="63">
        <v>0.12726467847824097</v>
      </c>
      <c r="AG17" s="64"/>
      <c r="AH17" s="63">
        <v>-9.82627272605896E-4</v>
      </c>
      <c r="AI17" s="63">
        <v>-1.7605721950531006E-3</v>
      </c>
      <c r="AJ17" s="63">
        <v>-2.0849704742431641E-4</v>
      </c>
      <c r="AK17" s="63">
        <v>-1.5278831124305725E-3</v>
      </c>
      <c r="AL17" s="63">
        <v>-5.9051811695098877E-4</v>
      </c>
      <c r="AM17" s="19"/>
      <c r="AN17" s="82">
        <f t="shared" si="4"/>
        <v>1105000</v>
      </c>
      <c r="AO17" s="82">
        <f t="shared" si="4"/>
        <v>1060000</v>
      </c>
      <c r="AP17" s="82">
        <f t="shared" si="4"/>
        <v>1130000</v>
      </c>
      <c r="AQ17" s="82">
        <f t="shared" si="4"/>
        <v>1095000</v>
      </c>
      <c r="AR17" s="82">
        <f t="shared" si="4"/>
        <v>1135000</v>
      </c>
      <c r="AS17" s="37"/>
      <c r="AT17" s="82">
        <f t="shared" si="5"/>
        <v>-10000</v>
      </c>
      <c r="AU17" s="82">
        <f t="shared" si="5"/>
        <v>-15000</v>
      </c>
      <c r="AV17" s="82">
        <f t="shared" si="5"/>
        <v>0</v>
      </c>
      <c r="AW17" s="82">
        <f t="shared" si="5"/>
        <v>-15000</v>
      </c>
      <c r="AX17" s="82">
        <f t="shared" si="5"/>
        <v>-5000</v>
      </c>
      <c r="AY17" s="37"/>
      <c r="AZ17" s="83">
        <f t="shared" si="6"/>
        <v>0.12365715205669403</v>
      </c>
      <c r="BA17" s="83">
        <f t="shared" si="6"/>
        <v>0.11883027851581573</v>
      </c>
      <c r="BB17" s="83">
        <f t="shared" si="6"/>
        <v>0.12676399946212769</v>
      </c>
      <c r="BC17" s="83">
        <f t="shared" si="6"/>
        <v>0.12291359901428223</v>
      </c>
      <c r="BD17" s="83">
        <f t="shared" si="6"/>
        <v>0.12726467847824097</v>
      </c>
      <c r="BF17" s="83">
        <f t="shared" si="7"/>
        <v>-9.82627272605896E-4</v>
      </c>
      <c r="BG17" s="83">
        <f t="shared" si="7"/>
        <v>-1.7605721950531006E-3</v>
      </c>
      <c r="BH17" s="83">
        <f t="shared" si="7"/>
        <v>-2.0849704742431641E-4</v>
      </c>
      <c r="BI17" s="83">
        <f t="shared" si="7"/>
        <v>-1.5278831124305725E-3</v>
      </c>
      <c r="BJ17" s="83">
        <f t="shared" si="7"/>
        <v>-5.9051811695098877E-4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1209228</v>
      </c>
      <c r="K18" s="78">
        <v>1252540</v>
      </c>
      <c r="L18" s="78">
        <v>1332677</v>
      </c>
      <c r="M18" s="78">
        <v>1291075</v>
      </c>
      <c r="N18" s="78">
        <v>1315223</v>
      </c>
      <c r="O18" s="62"/>
      <c r="P18" s="78">
        <v>-36180</v>
      </c>
      <c r="Q18" s="78">
        <v>-20650</v>
      </c>
      <c r="R18" s="78">
        <v>-2911</v>
      </c>
      <c r="S18" s="78">
        <v>-4508</v>
      </c>
      <c r="T18" s="78">
        <v>-5478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0.13864657282829285</v>
      </c>
      <c r="AC18" s="63">
        <v>0.14361260831356049</v>
      </c>
      <c r="AD18" s="63">
        <v>0.15280087292194366</v>
      </c>
      <c r="AE18" s="63">
        <v>0.14803090691566467</v>
      </c>
      <c r="AF18" s="63">
        <v>0.15079964697360992</v>
      </c>
      <c r="AG18" s="64"/>
      <c r="AH18" s="63">
        <v>-4.1482895612716675E-3</v>
      </c>
      <c r="AI18" s="63">
        <v>-2.3676604032516479E-3</v>
      </c>
      <c r="AJ18" s="63">
        <v>-3.3377110958099365E-4</v>
      </c>
      <c r="AK18" s="63">
        <v>-5.1687657833099365E-4</v>
      </c>
      <c r="AL18" s="63">
        <v>-6.2809884548187256E-4</v>
      </c>
      <c r="AM18" s="19"/>
      <c r="AN18" s="82">
        <f t="shared" si="4"/>
        <v>1210000</v>
      </c>
      <c r="AO18" s="82">
        <f t="shared" si="4"/>
        <v>1255000</v>
      </c>
      <c r="AP18" s="82">
        <f t="shared" si="4"/>
        <v>1335000</v>
      </c>
      <c r="AQ18" s="82">
        <f t="shared" si="4"/>
        <v>1290000</v>
      </c>
      <c r="AR18" s="82">
        <f t="shared" si="4"/>
        <v>1315000</v>
      </c>
      <c r="AS18" s="37"/>
      <c r="AT18" s="82">
        <f t="shared" si="5"/>
        <v>-35000</v>
      </c>
      <c r="AU18" s="82">
        <f t="shared" si="5"/>
        <v>-20000</v>
      </c>
      <c r="AV18" s="82">
        <f t="shared" si="5"/>
        <v>-5000</v>
      </c>
      <c r="AW18" s="82">
        <f t="shared" si="5"/>
        <v>-5000</v>
      </c>
      <c r="AX18" s="82">
        <f t="shared" si="5"/>
        <v>-5000</v>
      </c>
      <c r="AY18" s="37"/>
      <c r="AZ18" s="83">
        <f t="shared" si="6"/>
        <v>0.13864657282829285</v>
      </c>
      <c r="BA18" s="83">
        <f t="shared" si="6"/>
        <v>0.14361260831356049</v>
      </c>
      <c r="BB18" s="83">
        <f t="shared" si="6"/>
        <v>0.15280087292194366</v>
      </c>
      <c r="BC18" s="83">
        <f t="shared" si="6"/>
        <v>0.14803090691566467</v>
      </c>
      <c r="BD18" s="83">
        <f t="shared" si="6"/>
        <v>0.15079964697360992</v>
      </c>
      <c r="BF18" s="83">
        <f t="shared" si="7"/>
        <v>-4.1482895612716675E-3</v>
      </c>
      <c r="BG18" s="83">
        <f t="shared" si="7"/>
        <v>-2.3676604032516479E-3</v>
      </c>
      <c r="BH18" s="83">
        <f t="shared" si="7"/>
        <v>-3.3377110958099365E-4</v>
      </c>
      <c r="BI18" s="83">
        <f t="shared" si="7"/>
        <v>-5.1687657833099365E-4</v>
      </c>
      <c r="BJ18" s="83">
        <f t="shared" si="7"/>
        <v>-6.2809884548187256E-4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1120006</v>
      </c>
      <c r="K19" s="78">
        <v>1100479</v>
      </c>
      <c r="L19" s="78">
        <v>1206198</v>
      </c>
      <c r="M19" s="78">
        <v>1167427</v>
      </c>
      <c r="N19" s="78">
        <v>1186994</v>
      </c>
      <c r="O19" s="62"/>
      <c r="P19" s="78">
        <v>-2220</v>
      </c>
      <c r="Q19" s="78">
        <v>-6816</v>
      </c>
      <c r="R19" s="78">
        <v>-8044</v>
      </c>
      <c r="S19" s="78">
        <v>-4381</v>
      </c>
      <c r="T19" s="78">
        <v>-5245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0.13345614075660706</v>
      </c>
      <c r="AC19" s="63">
        <v>0.13112936913967133</v>
      </c>
      <c r="AD19" s="63">
        <v>0.14372649788856506</v>
      </c>
      <c r="AE19" s="63">
        <v>0.13910667598247528</v>
      </c>
      <c r="AF19" s="63">
        <v>0.14143821597099304</v>
      </c>
      <c r="AG19" s="64"/>
      <c r="AH19" s="63">
        <v>-2.6452541351318359E-4</v>
      </c>
      <c r="AI19" s="63">
        <v>-8.1217288970947266E-4</v>
      </c>
      <c r="AJ19" s="63">
        <v>-9.5848739147186279E-4</v>
      </c>
      <c r="AK19" s="63">
        <v>-5.2201747894287109E-4</v>
      </c>
      <c r="AL19" s="63">
        <v>-6.2496960163116455E-4</v>
      </c>
      <c r="AM19" s="19"/>
      <c r="AN19" s="82">
        <f t="shared" si="4"/>
        <v>1120000</v>
      </c>
      <c r="AO19" s="82">
        <f t="shared" si="4"/>
        <v>1100000</v>
      </c>
      <c r="AP19" s="82">
        <f t="shared" si="4"/>
        <v>1205000</v>
      </c>
      <c r="AQ19" s="82">
        <f t="shared" si="4"/>
        <v>1165000</v>
      </c>
      <c r="AR19" s="82">
        <f t="shared" si="4"/>
        <v>1185000</v>
      </c>
      <c r="AS19" s="37"/>
      <c r="AT19" s="82">
        <f t="shared" si="5"/>
        <v>0</v>
      </c>
      <c r="AU19" s="82">
        <f t="shared" si="5"/>
        <v>-5000</v>
      </c>
      <c r="AV19" s="82">
        <f t="shared" si="5"/>
        <v>-10000</v>
      </c>
      <c r="AW19" s="82">
        <f t="shared" si="5"/>
        <v>-5000</v>
      </c>
      <c r="AX19" s="82">
        <f t="shared" si="5"/>
        <v>-5000</v>
      </c>
      <c r="AY19" s="37"/>
      <c r="AZ19" s="83">
        <f t="shared" si="6"/>
        <v>0.13345614075660706</v>
      </c>
      <c r="BA19" s="83">
        <f t="shared" si="6"/>
        <v>0.13112936913967133</v>
      </c>
      <c r="BB19" s="83">
        <f t="shared" si="6"/>
        <v>0.14372649788856506</v>
      </c>
      <c r="BC19" s="83">
        <f t="shared" si="6"/>
        <v>0.13910667598247528</v>
      </c>
      <c r="BD19" s="83">
        <f t="shared" si="6"/>
        <v>0.14143821597099304</v>
      </c>
      <c r="BF19" s="83">
        <f t="shared" si="7"/>
        <v>-2.6452541351318359E-4</v>
      </c>
      <c r="BG19" s="83">
        <f t="shared" si="7"/>
        <v>-8.1217288970947266E-4</v>
      </c>
      <c r="BH19" s="83">
        <f t="shared" si="7"/>
        <v>-9.5848739147186279E-4</v>
      </c>
      <c r="BI19" s="83">
        <f t="shared" si="7"/>
        <v>-5.2201747894287109E-4</v>
      </c>
      <c r="BJ19" s="83">
        <f t="shared" si="7"/>
        <v>-6.2496960163116455E-4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1144866</v>
      </c>
      <c r="K20" s="78">
        <v>1133652</v>
      </c>
      <c r="L20" s="78">
        <v>1213977</v>
      </c>
      <c r="M20" s="78">
        <v>1184122</v>
      </c>
      <c r="N20" s="78">
        <v>1224136</v>
      </c>
      <c r="O20" s="62"/>
      <c r="P20" s="78">
        <v>0</v>
      </c>
      <c r="Q20" s="78">
        <v>4710</v>
      </c>
      <c r="R20" s="78">
        <v>2994</v>
      </c>
      <c r="S20" s="78">
        <v>-1760</v>
      </c>
      <c r="T20" s="78">
        <v>1279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0.12978421151638031</v>
      </c>
      <c r="AC20" s="63">
        <v>0.12851297855377197</v>
      </c>
      <c r="AD20" s="63">
        <v>0.1376187652349472</v>
      </c>
      <c r="AE20" s="63">
        <v>0.13423435389995575</v>
      </c>
      <c r="AF20" s="63">
        <v>0.13877041637897491</v>
      </c>
      <c r="AG20" s="64"/>
      <c r="AH20" s="63">
        <v>0</v>
      </c>
      <c r="AI20" s="63">
        <v>5.3393840789794922E-4</v>
      </c>
      <c r="AJ20" s="63">
        <v>3.3940374851226807E-4</v>
      </c>
      <c r="AK20" s="63">
        <v>-1.9951164722442627E-4</v>
      </c>
      <c r="AL20" s="63">
        <v>1.449882984161377E-4</v>
      </c>
      <c r="AM20" s="19"/>
      <c r="AN20" s="82">
        <f t="shared" si="4"/>
        <v>1145000</v>
      </c>
      <c r="AO20" s="82">
        <f t="shared" si="4"/>
        <v>1135000</v>
      </c>
      <c r="AP20" s="82">
        <f t="shared" si="4"/>
        <v>1215000</v>
      </c>
      <c r="AQ20" s="82">
        <f t="shared" si="4"/>
        <v>1185000</v>
      </c>
      <c r="AR20" s="82">
        <f t="shared" si="4"/>
        <v>1225000</v>
      </c>
      <c r="AS20" s="37"/>
      <c r="AT20" s="82">
        <f t="shared" si="5"/>
        <v>0</v>
      </c>
      <c r="AU20" s="82">
        <f t="shared" si="5"/>
        <v>5000</v>
      </c>
      <c r="AV20" s="82">
        <f t="shared" si="5"/>
        <v>5000</v>
      </c>
      <c r="AW20" s="82">
        <f t="shared" si="5"/>
        <v>0</v>
      </c>
      <c r="AX20" s="82">
        <f t="shared" si="5"/>
        <v>0</v>
      </c>
      <c r="AY20" s="37"/>
      <c r="AZ20" s="83">
        <f t="shared" si="6"/>
        <v>0.12978421151638031</v>
      </c>
      <c r="BA20" s="83">
        <f t="shared" si="6"/>
        <v>0.12851297855377197</v>
      </c>
      <c r="BB20" s="83">
        <f t="shared" si="6"/>
        <v>0.1376187652349472</v>
      </c>
      <c r="BC20" s="83">
        <f t="shared" si="6"/>
        <v>0.13423435389995575</v>
      </c>
      <c r="BD20" s="83">
        <f t="shared" si="6"/>
        <v>0.13877041637897491</v>
      </c>
      <c r="BF20" s="83">
        <f t="shared" si="7"/>
        <v>0</v>
      </c>
      <c r="BG20" s="83">
        <f t="shared" si="7"/>
        <v>5.3393840789794922E-4</v>
      </c>
      <c r="BH20" s="83">
        <f t="shared" si="7"/>
        <v>3.3940374851226807E-4</v>
      </c>
      <c r="BI20" s="83">
        <f t="shared" si="7"/>
        <v>-1.9951164722442627E-4</v>
      </c>
      <c r="BJ20" s="83">
        <f t="shared" si="7"/>
        <v>1.449882984161377E-4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711988</v>
      </c>
      <c r="K21" s="78">
        <v>664544</v>
      </c>
      <c r="L21" s="78">
        <v>671126</v>
      </c>
      <c r="M21" s="78">
        <v>625764</v>
      </c>
      <c r="N21" s="78">
        <v>646800</v>
      </c>
      <c r="O21" s="62"/>
      <c r="P21" s="78">
        <v>0</v>
      </c>
      <c r="Q21" s="78">
        <v>3205</v>
      </c>
      <c r="R21" s="78">
        <v>0</v>
      </c>
      <c r="S21" s="78">
        <v>0</v>
      </c>
      <c r="T21" s="78">
        <v>0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5.7041283696889877E-2</v>
      </c>
      <c r="AC21" s="63">
        <v>5.3240284323692322E-2</v>
      </c>
      <c r="AD21" s="63">
        <v>5.3767602890729904E-2</v>
      </c>
      <c r="AE21" s="63">
        <v>5.0133403390645981E-2</v>
      </c>
      <c r="AF21" s="63">
        <v>5.1818713545799255E-2</v>
      </c>
      <c r="AG21" s="64"/>
      <c r="AH21" s="63">
        <v>0</v>
      </c>
      <c r="AI21" s="63">
        <v>2.5676935911178589E-4</v>
      </c>
      <c r="AJ21" s="63">
        <v>0</v>
      </c>
      <c r="AK21" s="63">
        <v>0</v>
      </c>
      <c r="AL21" s="63">
        <v>0</v>
      </c>
      <c r="AM21" s="19"/>
      <c r="AN21" s="82">
        <f t="shared" si="4"/>
        <v>710000</v>
      </c>
      <c r="AO21" s="82">
        <f t="shared" si="4"/>
        <v>665000</v>
      </c>
      <c r="AP21" s="82">
        <f t="shared" si="4"/>
        <v>670000</v>
      </c>
      <c r="AQ21" s="82">
        <f t="shared" si="4"/>
        <v>625000</v>
      </c>
      <c r="AR21" s="82">
        <f t="shared" si="4"/>
        <v>645000</v>
      </c>
      <c r="AS21" s="37"/>
      <c r="AT21" s="82">
        <f t="shared" si="5"/>
        <v>0</v>
      </c>
      <c r="AU21" s="82">
        <f t="shared" si="5"/>
        <v>5000</v>
      </c>
      <c r="AV21" s="82">
        <f t="shared" si="5"/>
        <v>0</v>
      </c>
      <c r="AW21" s="82">
        <f t="shared" si="5"/>
        <v>0</v>
      </c>
      <c r="AX21" s="82">
        <f t="shared" si="5"/>
        <v>0</v>
      </c>
      <c r="AY21" s="37"/>
      <c r="AZ21" s="83">
        <f t="shared" si="6"/>
        <v>5.7041283696889877E-2</v>
      </c>
      <c r="BA21" s="83">
        <f t="shared" si="6"/>
        <v>5.3240284323692322E-2</v>
      </c>
      <c r="BB21" s="83">
        <f t="shared" si="6"/>
        <v>5.3767602890729904E-2</v>
      </c>
      <c r="BC21" s="83">
        <f t="shared" si="6"/>
        <v>5.0133403390645981E-2</v>
      </c>
      <c r="BD21" s="83">
        <f t="shared" si="6"/>
        <v>5.1818713545799255E-2</v>
      </c>
      <c r="BF21" s="83">
        <f t="shared" si="7"/>
        <v>0</v>
      </c>
      <c r="BG21" s="83">
        <f t="shared" si="7"/>
        <v>2.5676935911178589E-4</v>
      </c>
      <c r="BH21" s="83">
        <f t="shared" si="7"/>
        <v>0</v>
      </c>
      <c r="BI21" s="83">
        <f t="shared" si="7"/>
        <v>0</v>
      </c>
      <c r="BJ21" s="83">
        <f t="shared" si="7"/>
        <v>0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2302799</v>
      </c>
      <c r="K23" s="78">
        <v>2291855</v>
      </c>
      <c r="L23" s="78">
        <v>2474049</v>
      </c>
      <c r="M23" s="78">
        <v>2395376</v>
      </c>
      <c r="N23" s="78">
        <v>2430296</v>
      </c>
      <c r="O23" s="62"/>
      <c r="P23" s="78">
        <v>2317</v>
      </c>
      <c r="Q23" s="78">
        <v>-2047</v>
      </c>
      <c r="R23" s="78">
        <v>1789</v>
      </c>
      <c r="S23" s="78">
        <v>2476</v>
      </c>
      <c r="T23" s="78">
        <v>7670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0.18892917037010193</v>
      </c>
      <c r="AC23" s="63">
        <v>0.18803128600120544</v>
      </c>
      <c r="AD23" s="63">
        <v>0.20297907292842865</v>
      </c>
      <c r="AE23" s="63">
        <v>0.1965244859457016</v>
      </c>
      <c r="AF23" s="63">
        <v>0.19938942790031433</v>
      </c>
      <c r="AG23" s="64"/>
      <c r="AH23" s="63">
        <v>1.901090145111084E-4</v>
      </c>
      <c r="AI23" s="63">
        <v>-1.6793608665466309E-4</v>
      </c>
      <c r="AJ23" s="63">
        <v>1.4677643775939941E-4</v>
      </c>
      <c r="AK23" s="63">
        <v>2.031475305557251E-4</v>
      </c>
      <c r="AL23" s="63">
        <v>6.2926113605499268E-4</v>
      </c>
      <c r="AM23" s="19"/>
      <c r="AN23" s="82">
        <f t="shared" si="4"/>
        <v>2305000</v>
      </c>
      <c r="AO23" s="82">
        <f t="shared" si="4"/>
        <v>2290000</v>
      </c>
      <c r="AP23" s="82">
        <f t="shared" si="4"/>
        <v>2475000</v>
      </c>
      <c r="AQ23" s="82">
        <f t="shared" si="4"/>
        <v>2395000</v>
      </c>
      <c r="AR23" s="82">
        <f t="shared" si="4"/>
        <v>2430000</v>
      </c>
      <c r="AS23" s="37"/>
      <c r="AT23" s="82">
        <f t="shared" si="5"/>
        <v>0</v>
      </c>
      <c r="AU23" s="82">
        <f t="shared" si="5"/>
        <v>0</v>
      </c>
      <c r="AV23" s="82">
        <f t="shared" si="5"/>
        <v>0</v>
      </c>
      <c r="AW23" s="82">
        <f t="shared" si="5"/>
        <v>0</v>
      </c>
      <c r="AX23" s="82">
        <f t="shared" si="5"/>
        <v>10000</v>
      </c>
      <c r="AY23" s="37"/>
      <c r="AZ23" s="83">
        <f t="shared" si="6"/>
        <v>0.18892917037010193</v>
      </c>
      <c r="BA23" s="83">
        <f t="shared" si="6"/>
        <v>0.18803128600120544</v>
      </c>
      <c r="BB23" s="83">
        <f t="shared" si="6"/>
        <v>0.20297907292842865</v>
      </c>
      <c r="BC23" s="83">
        <f t="shared" si="6"/>
        <v>0.1965244859457016</v>
      </c>
      <c r="BD23" s="83">
        <f t="shared" si="6"/>
        <v>0.19938942790031433</v>
      </c>
      <c r="BF23" s="83">
        <f t="shared" si="7"/>
        <v>1.901090145111084E-4</v>
      </c>
      <c r="BG23" s="83">
        <f t="shared" si="7"/>
        <v>-1.6793608665466309E-4</v>
      </c>
      <c r="BH23" s="83">
        <f t="shared" si="7"/>
        <v>1.4677643775939941E-4</v>
      </c>
      <c r="BI23" s="83">
        <f t="shared" si="7"/>
        <v>2.031475305557251E-4</v>
      </c>
      <c r="BJ23" s="83">
        <f t="shared" si="7"/>
        <v>6.2926113605499268E-4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1670012</v>
      </c>
      <c r="K24" s="78">
        <v>1604966</v>
      </c>
      <c r="L24" s="78">
        <v>1729409</v>
      </c>
      <c r="M24" s="78">
        <v>1724369</v>
      </c>
      <c r="N24" s="78">
        <v>1811351</v>
      </c>
      <c r="O24" s="62"/>
      <c r="P24" s="78">
        <v>-2077</v>
      </c>
      <c r="Q24" s="78">
        <v>-10145</v>
      </c>
      <c r="R24" s="78">
        <v>1261</v>
      </c>
      <c r="S24" s="78">
        <v>-5503</v>
      </c>
      <c r="T24" s="78">
        <v>-7338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0.32032245397567749</v>
      </c>
      <c r="AC24" s="63">
        <v>0.3078460693359375</v>
      </c>
      <c r="AD24" s="63">
        <v>0.33171531558036804</v>
      </c>
      <c r="AE24" s="63">
        <v>0.33074858784675598</v>
      </c>
      <c r="AF24" s="63">
        <v>0.3474324643611908</v>
      </c>
      <c r="AG24" s="64"/>
      <c r="AH24" s="63">
        <v>-3.9839744567871094E-4</v>
      </c>
      <c r="AI24" s="63">
        <v>-1.9459128379821777E-3</v>
      </c>
      <c r="AJ24" s="63">
        <v>2.4187564849853516E-4</v>
      </c>
      <c r="AK24" s="63">
        <v>-1.0555088520050049E-3</v>
      </c>
      <c r="AL24" s="63">
        <v>-1.4075040817260742E-3</v>
      </c>
      <c r="AM24" s="19"/>
      <c r="AN24" s="82">
        <f t="shared" si="4"/>
        <v>1670000</v>
      </c>
      <c r="AO24" s="82">
        <f t="shared" si="4"/>
        <v>1605000</v>
      </c>
      <c r="AP24" s="82">
        <f t="shared" si="4"/>
        <v>1730000</v>
      </c>
      <c r="AQ24" s="82">
        <f t="shared" si="4"/>
        <v>1725000</v>
      </c>
      <c r="AR24" s="82">
        <f t="shared" si="4"/>
        <v>1810000</v>
      </c>
      <c r="AS24" s="37"/>
      <c r="AT24" s="82">
        <f t="shared" si="5"/>
        <v>0</v>
      </c>
      <c r="AU24" s="82">
        <f t="shared" si="5"/>
        <v>-10000</v>
      </c>
      <c r="AV24" s="82">
        <f t="shared" si="5"/>
        <v>0</v>
      </c>
      <c r="AW24" s="82">
        <f t="shared" si="5"/>
        <v>-5000</v>
      </c>
      <c r="AX24" s="82">
        <f t="shared" si="5"/>
        <v>-5000</v>
      </c>
      <c r="AY24" s="37"/>
      <c r="AZ24" s="83">
        <f t="shared" si="6"/>
        <v>0.32032245397567749</v>
      </c>
      <c r="BA24" s="83">
        <f t="shared" si="6"/>
        <v>0.3078460693359375</v>
      </c>
      <c r="BB24" s="83">
        <f t="shared" si="6"/>
        <v>0.33171531558036804</v>
      </c>
      <c r="BC24" s="83">
        <f t="shared" si="6"/>
        <v>0.33074858784675598</v>
      </c>
      <c r="BD24" s="83">
        <f t="shared" si="6"/>
        <v>0.3474324643611908</v>
      </c>
      <c r="BF24" s="83">
        <f t="shared" si="7"/>
        <v>-3.9839744567871094E-4</v>
      </c>
      <c r="BG24" s="83">
        <f t="shared" si="7"/>
        <v>-1.9459128379821777E-3</v>
      </c>
      <c r="BH24" s="83">
        <f t="shared" si="7"/>
        <v>2.4187564849853516E-4</v>
      </c>
      <c r="BI24" s="83">
        <f t="shared" si="7"/>
        <v>-1.0555088520050049E-3</v>
      </c>
      <c r="BJ24" s="83">
        <f t="shared" si="7"/>
        <v>-1.4075040817260742E-3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1046036</v>
      </c>
      <c r="K25" s="78">
        <v>1042322</v>
      </c>
      <c r="L25" s="78">
        <v>1121462</v>
      </c>
      <c r="M25" s="78">
        <v>1100432</v>
      </c>
      <c r="N25" s="78">
        <v>1110278</v>
      </c>
      <c r="O25" s="62"/>
      <c r="P25" s="78">
        <v>0</v>
      </c>
      <c r="Q25" s="78">
        <v>5278</v>
      </c>
      <c r="R25" s="78">
        <v>4236</v>
      </c>
      <c r="S25" s="78">
        <v>0</v>
      </c>
      <c r="T25" s="78">
        <v>2030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7.6955810189247131E-2</v>
      </c>
      <c r="AC25" s="63">
        <v>7.6682575047016144E-2</v>
      </c>
      <c r="AD25" s="63">
        <v>8.2504823803901672E-2</v>
      </c>
      <c r="AE25" s="63">
        <v>8.0957666039466858E-2</v>
      </c>
      <c r="AF25" s="63">
        <v>8.1682026386260986E-2</v>
      </c>
      <c r="AG25" s="64"/>
      <c r="AH25" s="63">
        <v>0</v>
      </c>
      <c r="AI25" s="63">
        <v>3.8829445838928223E-4</v>
      </c>
      <c r="AJ25" s="63">
        <v>3.1163543462753296E-4</v>
      </c>
      <c r="AK25" s="63">
        <v>0</v>
      </c>
      <c r="AL25" s="63">
        <v>1.4933943748474121E-4</v>
      </c>
      <c r="AM25" s="19"/>
      <c r="AN25" s="82">
        <f t="shared" si="4"/>
        <v>1045000</v>
      </c>
      <c r="AO25" s="82">
        <f t="shared" si="4"/>
        <v>1040000</v>
      </c>
      <c r="AP25" s="82">
        <f t="shared" si="4"/>
        <v>1120000</v>
      </c>
      <c r="AQ25" s="82">
        <f t="shared" si="4"/>
        <v>1100000</v>
      </c>
      <c r="AR25" s="82">
        <f t="shared" si="4"/>
        <v>1110000</v>
      </c>
      <c r="AS25" s="37"/>
      <c r="AT25" s="82">
        <f t="shared" si="5"/>
        <v>0</v>
      </c>
      <c r="AU25" s="82">
        <f t="shared" si="5"/>
        <v>5000</v>
      </c>
      <c r="AV25" s="82">
        <f t="shared" si="5"/>
        <v>5000</v>
      </c>
      <c r="AW25" s="82">
        <f t="shared" si="5"/>
        <v>0</v>
      </c>
      <c r="AX25" s="82">
        <f t="shared" si="5"/>
        <v>0</v>
      </c>
      <c r="AY25" s="37"/>
      <c r="AZ25" s="83">
        <f t="shared" si="6"/>
        <v>7.6955810189247131E-2</v>
      </c>
      <c r="BA25" s="83">
        <f t="shared" si="6"/>
        <v>7.6682575047016144E-2</v>
      </c>
      <c r="BB25" s="83">
        <f t="shared" si="6"/>
        <v>8.2504823803901672E-2</v>
      </c>
      <c r="BC25" s="83">
        <f t="shared" si="6"/>
        <v>8.0957666039466858E-2</v>
      </c>
      <c r="BD25" s="83">
        <f t="shared" si="6"/>
        <v>8.1682026386260986E-2</v>
      </c>
      <c r="BF25" s="83">
        <f t="shared" si="7"/>
        <v>0</v>
      </c>
      <c r="BG25" s="83">
        <f t="shared" si="7"/>
        <v>3.8829445838928223E-4</v>
      </c>
      <c r="BH25" s="83">
        <f t="shared" si="7"/>
        <v>3.1163543462753296E-4</v>
      </c>
      <c r="BI25" s="83">
        <f t="shared" si="7"/>
        <v>0</v>
      </c>
      <c r="BJ25" s="83">
        <f t="shared" si="7"/>
        <v>1.4933943748474121E-4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3446981</v>
      </c>
      <c r="K26" s="78">
        <v>3516162</v>
      </c>
      <c r="L26" s="78">
        <v>3689306</v>
      </c>
      <c r="M26" s="78">
        <v>3533460</v>
      </c>
      <c r="N26" s="78">
        <v>3618857</v>
      </c>
      <c r="O26" s="62"/>
      <c r="P26" s="78">
        <v>-108297</v>
      </c>
      <c r="Q26" s="78">
        <v>-105702</v>
      </c>
      <c r="R26" s="78">
        <v>-32823</v>
      </c>
      <c r="S26" s="78">
        <v>-68064</v>
      </c>
      <c r="T26" s="78">
        <v>-57259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0.15169017016887665</v>
      </c>
      <c r="AC26" s="63">
        <v>0.15473459661006927</v>
      </c>
      <c r="AD26" s="63">
        <v>0.16235409677028656</v>
      </c>
      <c r="AE26" s="63">
        <v>0.15549582242965698</v>
      </c>
      <c r="AF26" s="63">
        <v>0.15925386548042297</v>
      </c>
      <c r="AG26" s="64"/>
      <c r="AH26" s="63">
        <v>-4.7657936811447144E-3</v>
      </c>
      <c r="AI26" s="63">
        <v>-4.6515911817550659E-3</v>
      </c>
      <c r="AJ26" s="63">
        <v>-1.4444291591644287E-3</v>
      </c>
      <c r="AK26" s="63">
        <v>-2.9952824115753174E-3</v>
      </c>
      <c r="AL26" s="63">
        <v>-2.5197863578796387E-3</v>
      </c>
      <c r="AM26" s="19"/>
      <c r="AN26" s="82">
        <f t="shared" si="4"/>
        <v>3445000</v>
      </c>
      <c r="AO26" s="82">
        <f t="shared" si="4"/>
        <v>3515000</v>
      </c>
      <c r="AP26" s="82">
        <f t="shared" si="4"/>
        <v>3690000</v>
      </c>
      <c r="AQ26" s="82">
        <f t="shared" si="4"/>
        <v>3535000</v>
      </c>
      <c r="AR26" s="82">
        <f t="shared" si="4"/>
        <v>3620000</v>
      </c>
      <c r="AS26" s="37"/>
      <c r="AT26" s="82">
        <f t="shared" si="5"/>
        <v>-110000</v>
      </c>
      <c r="AU26" s="82">
        <f t="shared" si="5"/>
        <v>-105000</v>
      </c>
      <c r="AV26" s="82">
        <f t="shared" si="5"/>
        <v>-35000</v>
      </c>
      <c r="AW26" s="82">
        <f t="shared" si="5"/>
        <v>-70000</v>
      </c>
      <c r="AX26" s="82">
        <f t="shared" si="5"/>
        <v>-55000</v>
      </c>
      <c r="AY26" s="37"/>
      <c r="AZ26" s="83">
        <f t="shared" si="6"/>
        <v>0.15169017016887665</v>
      </c>
      <c r="BA26" s="83">
        <f t="shared" si="6"/>
        <v>0.15473459661006927</v>
      </c>
      <c r="BB26" s="83">
        <f t="shared" si="6"/>
        <v>0.16235409677028656</v>
      </c>
      <c r="BC26" s="83">
        <f t="shared" si="6"/>
        <v>0.15549582242965698</v>
      </c>
      <c r="BD26" s="83">
        <f t="shared" si="6"/>
        <v>0.15925386548042297</v>
      </c>
      <c r="BF26" s="83">
        <f t="shared" si="7"/>
        <v>-4.7657936811447144E-3</v>
      </c>
      <c r="BG26" s="83">
        <f t="shared" si="7"/>
        <v>-4.6515911817550659E-3</v>
      </c>
      <c r="BH26" s="83">
        <f t="shared" si="7"/>
        <v>-1.4444291591644287E-3</v>
      </c>
      <c r="BI26" s="83">
        <f t="shared" si="7"/>
        <v>-2.9952824115753174E-3</v>
      </c>
      <c r="BJ26" s="83">
        <f t="shared" si="7"/>
        <v>-2.5197863578796387E-3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356424</v>
      </c>
      <c r="K27" s="78">
        <v>328978</v>
      </c>
      <c r="L27" s="78">
        <v>347356</v>
      </c>
      <c r="M27" s="78">
        <v>321853</v>
      </c>
      <c r="N27" s="78">
        <v>320948</v>
      </c>
      <c r="O27" s="62"/>
      <c r="P27" s="78">
        <v>0</v>
      </c>
      <c r="Q27" s="78">
        <v>1789</v>
      </c>
      <c r="R27" s="78">
        <v>0</v>
      </c>
      <c r="S27" s="78">
        <v>0</v>
      </c>
      <c r="T27" s="78">
        <v>0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7.9767622053623199E-2</v>
      </c>
      <c r="AC27" s="63">
        <v>7.3625214397907257E-2</v>
      </c>
      <c r="AD27" s="63">
        <v>7.7738210558891296E-2</v>
      </c>
      <c r="AE27" s="63">
        <v>7.2030641138553619E-2</v>
      </c>
      <c r="AF27" s="63">
        <v>7.1828104555606842E-2</v>
      </c>
      <c r="AG27" s="64"/>
      <c r="AH27" s="63">
        <v>0</v>
      </c>
      <c r="AI27" s="63">
        <v>4.0037930011749268E-4</v>
      </c>
      <c r="AJ27" s="63">
        <v>0</v>
      </c>
      <c r="AK27" s="63">
        <v>0</v>
      </c>
      <c r="AL27" s="63">
        <v>0</v>
      </c>
      <c r="AM27" s="19"/>
      <c r="AN27" s="82">
        <f t="shared" si="4"/>
        <v>355000</v>
      </c>
      <c r="AO27" s="82">
        <f t="shared" si="4"/>
        <v>330000</v>
      </c>
      <c r="AP27" s="82">
        <f t="shared" si="4"/>
        <v>345000</v>
      </c>
      <c r="AQ27" s="82">
        <f t="shared" si="4"/>
        <v>320000</v>
      </c>
      <c r="AR27" s="82">
        <f t="shared" si="4"/>
        <v>320000</v>
      </c>
      <c r="AS27" s="37"/>
      <c r="AT27" s="82">
        <f t="shared" si="5"/>
        <v>0</v>
      </c>
      <c r="AU27" s="82">
        <f t="shared" si="5"/>
        <v>0</v>
      </c>
      <c r="AV27" s="82">
        <f t="shared" si="5"/>
        <v>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7.9767622053623199E-2</v>
      </c>
      <c r="BA27" s="83">
        <f t="shared" si="6"/>
        <v>7.3625214397907257E-2</v>
      </c>
      <c r="BB27" s="83">
        <f t="shared" si="6"/>
        <v>7.7738210558891296E-2</v>
      </c>
      <c r="BC27" s="83">
        <f t="shared" si="6"/>
        <v>7.2030641138553619E-2</v>
      </c>
      <c r="BD27" s="83">
        <f t="shared" si="6"/>
        <v>7.1828104555606842E-2</v>
      </c>
      <c r="BF27" s="83">
        <f t="shared" si="7"/>
        <v>0</v>
      </c>
      <c r="BG27" s="83">
        <f t="shared" si="7"/>
        <v>4.0037930011749268E-4</v>
      </c>
      <c r="BH27" s="83">
        <f t="shared" si="7"/>
        <v>0</v>
      </c>
      <c r="BI27" s="83">
        <f t="shared" si="7"/>
        <v>0</v>
      </c>
      <c r="BJ27" s="83">
        <f t="shared" si="7"/>
        <v>0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394438</v>
      </c>
      <c r="K28" s="78">
        <v>382863</v>
      </c>
      <c r="L28" s="78">
        <v>373181</v>
      </c>
      <c r="M28" s="78">
        <v>357411</v>
      </c>
      <c r="N28" s="78">
        <v>405543</v>
      </c>
      <c r="O28" s="62"/>
      <c r="P28" s="78">
        <v>0</v>
      </c>
      <c r="Q28" s="78">
        <v>1416</v>
      </c>
      <c r="R28" s="78">
        <v>0</v>
      </c>
      <c r="S28" s="78">
        <v>0</v>
      </c>
      <c r="T28" s="78">
        <v>0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4.616570845246315E-2</v>
      </c>
      <c r="AC28" s="63">
        <v>4.4810950756072998E-2</v>
      </c>
      <c r="AD28" s="63">
        <v>4.367775097489357E-2</v>
      </c>
      <c r="AE28" s="63">
        <v>4.1832003742456436E-2</v>
      </c>
      <c r="AF28" s="63">
        <v>4.7465454787015915E-2</v>
      </c>
      <c r="AG28" s="64"/>
      <c r="AH28" s="63">
        <v>0</v>
      </c>
      <c r="AI28" s="63">
        <v>1.6573444008827209E-4</v>
      </c>
      <c r="AJ28" s="63">
        <v>0</v>
      </c>
      <c r="AK28" s="63">
        <v>0</v>
      </c>
      <c r="AL28" s="63">
        <v>0</v>
      </c>
      <c r="AM28" s="19"/>
      <c r="AN28" s="82">
        <f t="shared" si="4"/>
        <v>395000</v>
      </c>
      <c r="AO28" s="82">
        <f t="shared" si="4"/>
        <v>385000</v>
      </c>
      <c r="AP28" s="82">
        <f t="shared" si="4"/>
        <v>375000</v>
      </c>
      <c r="AQ28" s="82">
        <f t="shared" si="4"/>
        <v>355000</v>
      </c>
      <c r="AR28" s="82">
        <f t="shared" si="4"/>
        <v>405000</v>
      </c>
      <c r="AS28" s="37"/>
      <c r="AT28" s="82">
        <f t="shared" si="5"/>
        <v>0</v>
      </c>
      <c r="AU28" s="82">
        <f t="shared" si="5"/>
        <v>0</v>
      </c>
      <c r="AV28" s="82">
        <f t="shared" si="5"/>
        <v>0</v>
      </c>
      <c r="AW28" s="82">
        <f t="shared" si="5"/>
        <v>0</v>
      </c>
      <c r="AX28" s="82">
        <f t="shared" si="5"/>
        <v>0</v>
      </c>
      <c r="AY28" s="37"/>
      <c r="AZ28" s="83">
        <f t="shared" si="6"/>
        <v>4.616570845246315E-2</v>
      </c>
      <c r="BA28" s="83">
        <f t="shared" si="6"/>
        <v>4.4810950756072998E-2</v>
      </c>
      <c r="BB28" s="83">
        <f t="shared" si="6"/>
        <v>4.367775097489357E-2</v>
      </c>
      <c r="BC28" s="83">
        <f t="shared" si="6"/>
        <v>4.1832003742456436E-2</v>
      </c>
      <c r="BD28" s="83">
        <f t="shared" si="6"/>
        <v>4.7465454787015915E-2</v>
      </c>
      <c r="BF28" s="83">
        <f t="shared" si="7"/>
        <v>0</v>
      </c>
      <c r="BG28" s="83">
        <f t="shared" si="7"/>
        <v>1.6573444008827209E-4</v>
      </c>
      <c r="BH28" s="83">
        <f t="shared" si="7"/>
        <v>0</v>
      </c>
      <c r="BI28" s="83">
        <f t="shared" si="7"/>
        <v>0</v>
      </c>
      <c r="BJ28" s="83">
        <f t="shared" si="7"/>
        <v>0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4045896</v>
      </c>
      <c r="K30" s="78">
        <v>3991770</v>
      </c>
      <c r="L30" s="78">
        <v>4261800</v>
      </c>
      <c r="M30" s="78">
        <v>4120824</v>
      </c>
      <c r="N30" s="78">
        <v>4212817</v>
      </c>
      <c r="O30" s="62"/>
      <c r="P30" s="78">
        <v>2317</v>
      </c>
      <c r="Q30" s="78">
        <v>6436</v>
      </c>
      <c r="R30" s="78">
        <v>6025</v>
      </c>
      <c r="S30" s="78">
        <v>2476</v>
      </c>
      <c r="T30" s="78">
        <v>9700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0.10477159172296524</v>
      </c>
      <c r="AC30" s="63">
        <v>0.10336995869874954</v>
      </c>
      <c r="AD30" s="63">
        <v>0.11036259680986404</v>
      </c>
      <c r="AE30" s="63">
        <v>0.10671190917491913</v>
      </c>
      <c r="AF30" s="63">
        <v>0.10909414291381836</v>
      </c>
      <c r="AG30" s="64"/>
      <c r="AH30" s="63">
        <v>5.9999525547027588E-5</v>
      </c>
      <c r="AI30" s="63">
        <v>1.6666203737258911E-4</v>
      </c>
      <c r="AJ30" s="63">
        <v>1.5602260828018188E-4</v>
      </c>
      <c r="AK30" s="63">
        <v>6.4112246036529541E-5</v>
      </c>
      <c r="AL30" s="63">
        <v>2.5118887424468994E-4</v>
      </c>
      <c r="AM30" s="19"/>
      <c r="AN30" s="82">
        <f t="shared" si="4"/>
        <v>4045000</v>
      </c>
      <c r="AO30" s="82">
        <f t="shared" si="4"/>
        <v>3990000</v>
      </c>
      <c r="AP30" s="82">
        <f t="shared" si="4"/>
        <v>4260000</v>
      </c>
      <c r="AQ30" s="82">
        <f t="shared" si="4"/>
        <v>4120000</v>
      </c>
      <c r="AR30" s="82">
        <f t="shared" si="4"/>
        <v>4215000</v>
      </c>
      <c r="AS30" s="37"/>
      <c r="AT30" s="82">
        <f t="shared" si="5"/>
        <v>0</v>
      </c>
      <c r="AU30" s="82">
        <f t="shared" si="5"/>
        <v>5000</v>
      </c>
      <c r="AV30" s="82">
        <f t="shared" si="5"/>
        <v>5000</v>
      </c>
      <c r="AW30" s="82">
        <f t="shared" si="5"/>
        <v>0</v>
      </c>
      <c r="AX30" s="82">
        <f t="shared" si="5"/>
        <v>10000</v>
      </c>
      <c r="AY30" s="37"/>
      <c r="AZ30" s="83">
        <f t="shared" si="6"/>
        <v>0.10477159172296524</v>
      </c>
      <c r="BA30" s="83">
        <f t="shared" si="6"/>
        <v>0.10336995869874954</v>
      </c>
      <c r="BB30" s="83">
        <f t="shared" si="6"/>
        <v>0.11036259680986404</v>
      </c>
      <c r="BC30" s="83">
        <f t="shared" si="6"/>
        <v>0.10671190917491913</v>
      </c>
      <c r="BD30" s="83">
        <f t="shared" si="6"/>
        <v>0.10909414291381836</v>
      </c>
      <c r="BF30" s="83">
        <f t="shared" si="7"/>
        <v>5.9999525547027588E-5</v>
      </c>
      <c r="BG30" s="83">
        <f t="shared" si="7"/>
        <v>1.6666203737258911E-4</v>
      </c>
      <c r="BH30" s="83">
        <f t="shared" si="7"/>
        <v>1.5602260828018188E-4</v>
      </c>
      <c r="BI30" s="83">
        <f t="shared" si="7"/>
        <v>6.4112246036529541E-5</v>
      </c>
      <c r="BJ30" s="83">
        <f t="shared" si="7"/>
        <v>2.5118887424468994E-4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1226051</v>
      </c>
      <c r="K31" s="78">
        <v>1204512</v>
      </c>
      <c r="L31" s="78">
        <v>1263141</v>
      </c>
      <c r="M31" s="78">
        <v>1254274</v>
      </c>
      <c r="N31" s="78">
        <v>1285645</v>
      </c>
      <c r="O31" s="62"/>
      <c r="P31" s="78">
        <v>-6661</v>
      </c>
      <c r="Q31" s="78">
        <v>0</v>
      </c>
      <c r="R31" s="78">
        <v>-7568</v>
      </c>
      <c r="S31" s="78">
        <v>-3456</v>
      </c>
      <c r="T31" s="78">
        <v>-5447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0.14378675818443298</v>
      </c>
      <c r="AC31" s="63">
        <v>0.14126074314117432</v>
      </c>
      <c r="AD31" s="63">
        <v>0.14813654124736786</v>
      </c>
      <c r="AE31" s="63">
        <v>0.14709664881229401</v>
      </c>
      <c r="AF31" s="63">
        <v>0.1507757306098938</v>
      </c>
      <c r="AG31" s="64"/>
      <c r="AH31" s="63">
        <v>-7.8117847442626953E-4</v>
      </c>
      <c r="AI31" s="63">
        <v>0</v>
      </c>
      <c r="AJ31" s="63">
        <v>-8.875429630279541E-4</v>
      </c>
      <c r="AK31" s="63">
        <v>-4.0531158447265625E-4</v>
      </c>
      <c r="AL31" s="63">
        <v>-6.3879787921905518E-4</v>
      </c>
      <c r="AM31" s="19"/>
      <c r="AN31" s="82">
        <f t="shared" si="4"/>
        <v>1225000</v>
      </c>
      <c r="AO31" s="82">
        <f t="shared" si="4"/>
        <v>1205000</v>
      </c>
      <c r="AP31" s="82">
        <f t="shared" si="4"/>
        <v>1265000</v>
      </c>
      <c r="AQ31" s="82">
        <f t="shared" si="4"/>
        <v>1255000</v>
      </c>
      <c r="AR31" s="82">
        <f t="shared" si="4"/>
        <v>1285000</v>
      </c>
      <c r="AS31" s="37"/>
      <c r="AT31" s="82">
        <f t="shared" si="5"/>
        <v>-5000</v>
      </c>
      <c r="AU31" s="82">
        <f t="shared" si="5"/>
        <v>0</v>
      </c>
      <c r="AV31" s="82">
        <f t="shared" si="5"/>
        <v>-10000</v>
      </c>
      <c r="AW31" s="82">
        <f t="shared" si="5"/>
        <v>-5000</v>
      </c>
      <c r="AX31" s="82">
        <f t="shared" si="5"/>
        <v>-5000</v>
      </c>
      <c r="AY31" s="37"/>
      <c r="AZ31" s="83">
        <f t="shared" si="6"/>
        <v>0.14378675818443298</v>
      </c>
      <c r="BA31" s="83">
        <f t="shared" si="6"/>
        <v>0.14126074314117432</v>
      </c>
      <c r="BB31" s="83">
        <f t="shared" si="6"/>
        <v>0.14813654124736786</v>
      </c>
      <c r="BC31" s="83">
        <f t="shared" si="6"/>
        <v>0.14709664881229401</v>
      </c>
      <c r="BD31" s="83">
        <f t="shared" si="6"/>
        <v>0.1507757306098938</v>
      </c>
      <c r="BF31" s="83">
        <f t="shared" si="7"/>
        <v>-7.8117847442626953E-4</v>
      </c>
      <c r="BG31" s="83">
        <f t="shared" si="7"/>
        <v>0</v>
      </c>
      <c r="BH31" s="83">
        <f t="shared" si="7"/>
        <v>-8.875429630279541E-4</v>
      </c>
      <c r="BI31" s="83">
        <f t="shared" si="7"/>
        <v>-4.0531158447265625E-4</v>
      </c>
      <c r="BJ31" s="83">
        <f t="shared" si="7"/>
        <v>-6.3879787921905518E-4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1823092</v>
      </c>
      <c r="K32" s="78">
        <v>1801990</v>
      </c>
      <c r="L32" s="78">
        <v>1910841</v>
      </c>
      <c r="M32" s="78">
        <v>1816691</v>
      </c>
      <c r="N32" s="78">
        <v>1887290</v>
      </c>
      <c r="O32" s="62"/>
      <c r="P32" s="78">
        <v>-29303</v>
      </c>
      <c r="Q32" s="78">
        <v>-46273</v>
      </c>
      <c r="R32" s="78">
        <v>421</v>
      </c>
      <c r="S32" s="78">
        <v>-24772</v>
      </c>
      <c r="T32" s="78">
        <v>-15947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0.14649480581283569</v>
      </c>
      <c r="AC32" s="63">
        <v>0.14479915797710419</v>
      </c>
      <c r="AD32" s="63">
        <v>0.15354588627815247</v>
      </c>
      <c r="AE32" s="63">
        <v>0.14598046243190765</v>
      </c>
      <c r="AF32" s="63">
        <v>0.15165345370769501</v>
      </c>
      <c r="AG32" s="64"/>
      <c r="AH32" s="63">
        <v>-2.3546516895294189E-3</v>
      </c>
      <c r="AI32" s="63">
        <v>-3.7182718515396118E-3</v>
      </c>
      <c r="AJ32" s="63">
        <v>3.382563591003418E-5</v>
      </c>
      <c r="AK32" s="63">
        <v>-1.9905567169189453E-3</v>
      </c>
      <c r="AL32" s="63">
        <v>-1.2814104557037354E-3</v>
      </c>
      <c r="AM32" s="19"/>
      <c r="AN32" s="82">
        <f t="shared" si="4"/>
        <v>1825000</v>
      </c>
      <c r="AO32" s="82">
        <f t="shared" si="4"/>
        <v>1800000</v>
      </c>
      <c r="AP32" s="82">
        <f t="shared" si="4"/>
        <v>1910000</v>
      </c>
      <c r="AQ32" s="82">
        <f t="shared" si="4"/>
        <v>1815000</v>
      </c>
      <c r="AR32" s="82">
        <f t="shared" si="4"/>
        <v>1885000</v>
      </c>
      <c r="AS32" s="37"/>
      <c r="AT32" s="82">
        <f t="shared" si="5"/>
        <v>-30000</v>
      </c>
      <c r="AU32" s="82">
        <f t="shared" si="5"/>
        <v>-45000</v>
      </c>
      <c r="AV32" s="82">
        <f t="shared" si="5"/>
        <v>0</v>
      </c>
      <c r="AW32" s="82">
        <f t="shared" si="5"/>
        <v>-25000</v>
      </c>
      <c r="AX32" s="82">
        <f t="shared" si="5"/>
        <v>-15000</v>
      </c>
      <c r="AY32" s="37"/>
      <c r="AZ32" s="83">
        <f t="shared" si="6"/>
        <v>0.14649480581283569</v>
      </c>
      <c r="BA32" s="83">
        <f t="shared" si="6"/>
        <v>0.14479915797710419</v>
      </c>
      <c r="BB32" s="83">
        <f t="shared" si="6"/>
        <v>0.15354588627815247</v>
      </c>
      <c r="BC32" s="83">
        <f t="shared" si="6"/>
        <v>0.14598046243190765</v>
      </c>
      <c r="BD32" s="83">
        <f t="shared" si="6"/>
        <v>0.15165345370769501</v>
      </c>
      <c r="BF32" s="83">
        <f t="shared" si="7"/>
        <v>-2.3546516895294189E-3</v>
      </c>
      <c r="BG32" s="83">
        <f t="shared" si="7"/>
        <v>-3.7182718515396118E-3</v>
      </c>
      <c r="BH32" s="83">
        <f t="shared" si="7"/>
        <v>3.382563591003418E-5</v>
      </c>
      <c r="BI32" s="83">
        <f t="shared" si="7"/>
        <v>-1.9905567169189453E-3</v>
      </c>
      <c r="BJ32" s="83">
        <f t="shared" si="7"/>
        <v>-1.2814104557037354E-3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2121651</v>
      </c>
      <c r="K33" s="78">
        <v>2168874</v>
      </c>
      <c r="L33" s="78">
        <v>2298981</v>
      </c>
      <c r="M33" s="78">
        <v>2241112</v>
      </c>
      <c r="N33" s="78">
        <v>2311521</v>
      </c>
      <c r="O33" s="62"/>
      <c r="P33" s="78">
        <v>-74410</v>
      </c>
      <c r="Q33" s="78">
        <v>-69574</v>
      </c>
      <c r="R33" s="78">
        <v>-24415</v>
      </c>
      <c r="S33" s="78">
        <v>-45339</v>
      </c>
      <c r="T33" s="78">
        <v>-43203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0.29702508449554443</v>
      </c>
      <c r="AC33" s="63">
        <v>0.30363616347312927</v>
      </c>
      <c r="AD33" s="63">
        <v>0.32185077667236328</v>
      </c>
      <c r="AE33" s="63">
        <v>0.3137492835521698</v>
      </c>
      <c r="AF33" s="63">
        <v>0.32360634207725525</v>
      </c>
      <c r="AG33" s="64"/>
      <c r="AH33" s="63">
        <v>-1.0417163372039795E-2</v>
      </c>
      <c r="AI33" s="63">
        <v>-9.7401440143585205E-3</v>
      </c>
      <c r="AJ33" s="63">
        <v>-3.4180283546447754E-3</v>
      </c>
      <c r="AK33" s="63">
        <v>-6.3473284244537354E-3</v>
      </c>
      <c r="AL33" s="63">
        <v>-6.0482919216156006E-3</v>
      </c>
      <c r="AM33" s="19"/>
      <c r="AN33" s="82">
        <f t="shared" si="4"/>
        <v>2120000</v>
      </c>
      <c r="AO33" s="82">
        <f t="shared" si="4"/>
        <v>2170000</v>
      </c>
      <c r="AP33" s="82">
        <f t="shared" si="4"/>
        <v>2300000</v>
      </c>
      <c r="AQ33" s="82">
        <f t="shared" si="4"/>
        <v>2240000</v>
      </c>
      <c r="AR33" s="82">
        <f t="shared" si="4"/>
        <v>2310000</v>
      </c>
      <c r="AS33" s="37"/>
      <c r="AT33" s="82">
        <f t="shared" si="5"/>
        <v>-75000</v>
      </c>
      <c r="AU33" s="82">
        <f t="shared" si="5"/>
        <v>-70000</v>
      </c>
      <c r="AV33" s="82">
        <f t="shared" si="5"/>
        <v>-25000</v>
      </c>
      <c r="AW33" s="82">
        <f t="shared" si="5"/>
        <v>-45000</v>
      </c>
      <c r="AX33" s="82">
        <f t="shared" si="5"/>
        <v>-45000</v>
      </c>
      <c r="AY33" s="37"/>
      <c r="AZ33" s="83">
        <f t="shared" si="6"/>
        <v>0.29702508449554443</v>
      </c>
      <c r="BA33" s="83">
        <f t="shared" si="6"/>
        <v>0.30363616347312927</v>
      </c>
      <c r="BB33" s="83">
        <f t="shared" si="6"/>
        <v>0.32185077667236328</v>
      </c>
      <c r="BC33" s="83">
        <f t="shared" si="6"/>
        <v>0.3137492835521698</v>
      </c>
      <c r="BD33" s="83">
        <f t="shared" si="6"/>
        <v>0.32360634207725525</v>
      </c>
      <c r="BF33" s="83">
        <f t="shared" si="7"/>
        <v>-1.0417163372039795E-2</v>
      </c>
      <c r="BG33" s="83">
        <f t="shared" si="7"/>
        <v>-9.7401440143585205E-3</v>
      </c>
      <c r="BH33" s="83">
        <f t="shared" si="7"/>
        <v>-3.4180283546447754E-3</v>
      </c>
      <c r="BI33" s="83">
        <f t="shared" si="7"/>
        <v>-6.3473284244537354E-3</v>
      </c>
      <c r="BJ33" s="83">
        <f t="shared" si="7"/>
        <v>-6.0482919216156006E-3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467010</v>
      </c>
      <c r="K35" s="78">
        <v>442197</v>
      </c>
      <c r="L35" s="78">
        <v>441554</v>
      </c>
      <c r="M35" s="78">
        <v>415298</v>
      </c>
      <c r="N35" s="78">
        <v>413941</v>
      </c>
      <c r="O35" s="62"/>
      <c r="P35" s="78">
        <v>0</v>
      </c>
      <c r="Q35" s="78">
        <v>3205</v>
      </c>
      <c r="R35" s="78">
        <v>0</v>
      </c>
      <c r="S35" s="78">
        <v>0</v>
      </c>
      <c r="T35" s="78">
        <v>0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4.9796171486377716E-2</v>
      </c>
      <c r="AC35" s="63">
        <v>4.7150418162345886E-2</v>
      </c>
      <c r="AD35" s="63">
        <v>4.7081857919692993E-2</v>
      </c>
      <c r="AE35" s="63">
        <v>4.4282242655754089E-2</v>
      </c>
      <c r="AF35" s="63">
        <v>4.413754865527153E-2</v>
      </c>
      <c r="AG35" s="64"/>
      <c r="AH35" s="63">
        <v>0</v>
      </c>
      <c r="AI35" s="63">
        <v>3.4173950552940369E-4</v>
      </c>
      <c r="AJ35" s="63">
        <v>0</v>
      </c>
      <c r="AK35" s="63">
        <v>0</v>
      </c>
      <c r="AL35" s="63">
        <v>0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440000</v>
      </c>
      <c r="AQ35" s="82">
        <f t="shared" si="4"/>
        <v>415000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5000</v>
      </c>
      <c r="AV35" s="82">
        <f t="shared" si="5"/>
        <v>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4.9796171486377716E-2</v>
      </c>
      <c r="BA35" s="83">
        <f t="shared" si="6"/>
        <v>4.7150418162345886E-2</v>
      </c>
      <c r="BB35" s="83">
        <f t="shared" si="6"/>
        <v>4.7081857919692993E-2</v>
      </c>
      <c r="BC35" s="83">
        <f t="shared" si="6"/>
        <v>4.4282242655754089E-2</v>
      </c>
      <c r="BD35" s="83">
        <f t="shared" si="6"/>
        <v>4.413754865527153E-2</v>
      </c>
      <c r="BF35" s="83">
        <f t="shared" si="7"/>
        <v>0</v>
      </c>
      <c r="BG35" s="83">
        <f t="shared" si="7"/>
        <v>3.4173950552940369E-4</v>
      </c>
      <c r="BH35" s="83">
        <f t="shared" si="7"/>
        <v>0</v>
      </c>
      <c r="BI35" s="83">
        <f t="shared" si="7"/>
        <v>0</v>
      </c>
      <c r="BJ35" s="83">
        <f t="shared" si="7"/>
        <v>0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1543540</v>
      </c>
      <c r="K36" s="78">
        <v>1689984</v>
      </c>
      <c r="L36" s="78">
        <v>1912517</v>
      </c>
      <c r="M36" s="78">
        <v>1867865</v>
      </c>
      <c r="N36" s="78">
        <v>1911640</v>
      </c>
      <c r="O36" s="62"/>
      <c r="P36" s="78">
        <v>-52209</v>
      </c>
      <c r="Q36" s="78">
        <v>-48942</v>
      </c>
      <c r="R36" s="78">
        <v>-14876</v>
      </c>
      <c r="S36" s="78">
        <v>-36570</v>
      </c>
      <c r="T36" s="78">
        <v>-40294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4.6087585389614105E-2</v>
      </c>
      <c r="AC36" s="63">
        <v>5.0460163503885269E-2</v>
      </c>
      <c r="AD36" s="63">
        <v>5.7104635983705521E-2</v>
      </c>
      <c r="AE36" s="63">
        <v>5.5771399289369583E-2</v>
      </c>
      <c r="AF36" s="63">
        <v>5.7078450918197632E-2</v>
      </c>
      <c r="AG36" s="64"/>
      <c r="AH36" s="63">
        <v>-1.5588738024234772E-3</v>
      </c>
      <c r="AI36" s="63">
        <v>-1.461327075958252E-3</v>
      </c>
      <c r="AJ36" s="63">
        <v>-4.4417381286621094E-4</v>
      </c>
      <c r="AK36" s="63">
        <v>-1.0919198393821716E-3</v>
      </c>
      <c r="AL36" s="63">
        <v>-1.2031123042106628E-3</v>
      </c>
      <c r="AM36" s="19"/>
      <c r="AN36" s="82">
        <f t="shared" si="4"/>
        <v>1545000</v>
      </c>
      <c r="AO36" s="82">
        <f t="shared" si="4"/>
        <v>1690000</v>
      </c>
      <c r="AP36" s="82">
        <f t="shared" si="4"/>
        <v>1915000</v>
      </c>
      <c r="AQ36" s="82">
        <f t="shared" si="4"/>
        <v>1870000</v>
      </c>
      <c r="AR36" s="82">
        <f t="shared" si="4"/>
        <v>1910000</v>
      </c>
      <c r="AS36" s="37"/>
      <c r="AT36" s="82">
        <f t="shared" si="5"/>
        <v>-50000</v>
      </c>
      <c r="AU36" s="82">
        <f t="shared" si="5"/>
        <v>-50000</v>
      </c>
      <c r="AV36" s="82">
        <f t="shared" si="5"/>
        <v>-15000</v>
      </c>
      <c r="AW36" s="82">
        <f t="shared" si="5"/>
        <v>-35000</v>
      </c>
      <c r="AX36" s="82">
        <f t="shared" si="5"/>
        <v>-40000</v>
      </c>
      <c r="AY36" s="37"/>
      <c r="AZ36" s="83">
        <f t="shared" si="6"/>
        <v>4.6087585389614105E-2</v>
      </c>
      <c r="BA36" s="83">
        <f t="shared" si="6"/>
        <v>5.0460163503885269E-2</v>
      </c>
      <c r="BB36" s="83">
        <f t="shared" si="6"/>
        <v>5.7104635983705521E-2</v>
      </c>
      <c r="BC36" s="83">
        <f t="shared" si="6"/>
        <v>5.5771399289369583E-2</v>
      </c>
      <c r="BD36" s="83">
        <f t="shared" si="6"/>
        <v>5.7078450918197632E-2</v>
      </c>
      <c r="BF36" s="83">
        <f t="shared" si="7"/>
        <v>-1.5588738024234772E-3</v>
      </c>
      <c r="BG36" s="83">
        <f t="shared" si="7"/>
        <v>-1.461327075958252E-3</v>
      </c>
      <c r="BH36" s="83">
        <f t="shared" si="7"/>
        <v>-4.4417381286621094E-4</v>
      </c>
      <c r="BI36" s="83">
        <f t="shared" si="7"/>
        <v>-1.0919198393821716E-3</v>
      </c>
      <c r="BJ36" s="83">
        <f t="shared" si="7"/>
        <v>-1.2031123042106628E-3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2532448</v>
      </c>
      <c r="K37" s="78">
        <v>2460674</v>
      </c>
      <c r="L37" s="78">
        <v>2519107</v>
      </c>
      <c r="M37" s="78">
        <v>2369947</v>
      </c>
      <c r="N37" s="78">
        <v>2484712</v>
      </c>
      <c r="O37" s="62"/>
      <c r="P37" s="78">
        <v>-49735</v>
      </c>
      <c r="Q37" s="78">
        <v>-37231</v>
      </c>
      <c r="R37" s="78">
        <v>-15141</v>
      </c>
      <c r="S37" s="78">
        <v>-27011</v>
      </c>
      <c r="T37" s="78">
        <v>-26989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0.1819302886724472</v>
      </c>
      <c r="AC37" s="63">
        <v>0.17677406966686249</v>
      </c>
      <c r="AD37" s="63">
        <v>0.18097187578678131</v>
      </c>
      <c r="AE37" s="63">
        <v>0.17025627195835114</v>
      </c>
      <c r="AF37" s="63">
        <v>0.1785009503364563</v>
      </c>
      <c r="AG37" s="64"/>
      <c r="AH37" s="63">
        <v>-3.5729557275772095E-3</v>
      </c>
      <c r="AI37" s="63">
        <v>-2.6746690273284912E-3</v>
      </c>
      <c r="AJ37" s="63">
        <v>-1.0877251625061035E-3</v>
      </c>
      <c r="AK37" s="63">
        <v>-1.9404590129852295E-3</v>
      </c>
      <c r="AL37" s="63">
        <v>-1.9388794898986816E-3</v>
      </c>
      <c r="AM37" s="19"/>
      <c r="AN37" s="82">
        <f t="shared" si="4"/>
        <v>2530000</v>
      </c>
      <c r="AO37" s="82">
        <f t="shared" si="4"/>
        <v>2460000</v>
      </c>
      <c r="AP37" s="82">
        <f t="shared" si="4"/>
        <v>2520000</v>
      </c>
      <c r="AQ37" s="82">
        <f t="shared" si="4"/>
        <v>2370000</v>
      </c>
      <c r="AR37" s="82">
        <f t="shared" si="4"/>
        <v>2485000</v>
      </c>
      <c r="AS37" s="37"/>
      <c r="AT37" s="82">
        <f t="shared" si="5"/>
        <v>-50000</v>
      </c>
      <c r="AU37" s="82">
        <f t="shared" si="5"/>
        <v>-35000</v>
      </c>
      <c r="AV37" s="82">
        <f t="shared" si="5"/>
        <v>-15000</v>
      </c>
      <c r="AW37" s="82">
        <f t="shared" si="5"/>
        <v>-25000</v>
      </c>
      <c r="AX37" s="82">
        <f t="shared" si="5"/>
        <v>-25000</v>
      </c>
      <c r="AY37" s="37"/>
      <c r="AZ37" s="83">
        <f t="shared" si="6"/>
        <v>0.1819302886724472</v>
      </c>
      <c r="BA37" s="83">
        <f t="shared" si="6"/>
        <v>0.17677406966686249</v>
      </c>
      <c r="BB37" s="83">
        <f t="shared" si="6"/>
        <v>0.18097187578678131</v>
      </c>
      <c r="BC37" s="83">
        <f t="shared" si="6"/>
        <v>0.17025627195835114</v>
      </c>
      <c r="BD37" s="83">
        <f t="shared" si="6"/>
        <v>0.1785009503364563</v>
      </c>
      <c r="BF37" s="83">
        <f t="shared" si="7"/>
        <v>-3.5729557275772095E-3</v>
      </c>
      <c r="BG37" s="83">
        <f t="shared" si="7"/>
        <v>-2.6746690273284912E-3</v>
      </c>
      <c r="BH37" s="83">
        <f t="shared" si="7"/>
        <v>-1.0877251625061035E-3</v>
      </c>
      <c r="BI37" s="83">
        <f t="shared" si="7"/>
        <v>-1.9404590129852295E-3</v>
      </c>
      <c r="BJ37" s="83">
        <f t="shared" si="7"/>
        <v>-1.9388794898986816E-3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1181378</v>
      </c>
      <c r="K38" s="78">
        <v>1103668</v>
      </c>
      <c r="L38" s="78">
        <v>1174147</v>
      </c>
      <c r="M38" s="78">
        <v>1141269</v>
      </c>
      <c r="N38" s="78">
        <v>1160496</v>
      </c>
      <c r="O38" s="62"/>
      <c r="P38" s="78">
        <v>-4395</v>
      </c>
      <c r="Q38" s="78">
        <v>-8095</v>
      </c>
      <c r="R38" s="78">
        <v>-4328</v>
      </c>
      <c r="S38" s="78">
        <v>-4328</v>
      </c>
      <c r="T38" s="78">
        <v>-4328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0.36660930514335632</v>
      </c>
      <c r="AC38" s="63">
        <v>0.34249407052993774</v>
      </c>
      <c r="AD38" s="63">
        <v>0.36436536908149719</v>
      </c>
      <c r="AE38" s="63">
        <v>0.3541625440120697</v>
      </c>
      <c r="AF38" s="63">
        <v>0.36012914776802063</v>
      </c>
      <c r="AG38" s="64"/>
      <c r="AH38" s="63">
        <v>-1.3638734817504883E-3</v>
      </c>
      <c r="AI38" s="63">
        <v>-2.5120675563812256E-3</v>
      </c>
      <c r="AJ38" s="63">
        <v>-1.343071460723877E-3</v>
      </c>
      <c r="AK38" s="63">
        <v>-1.3431012630462646E-3</v>
      </c>
      <c r="AL38" s="63">
        <v>-1.343071460723877E-3</v>
      </c>
      <c r="AM38" s="19"/>
      <c r="AN38" s="82">
        <f t="shared" si="4"/>
        <v>1180000</v>
      </c>
      <c r="AO38" s="82">
        <f t="shared" si="4"/>
        <v>1105000</v>
      </c>
      <c r="AP38" s="82">
        <f t="shared" si="4"/>
        <v>1175000</v>
      </c>
      <c r="AQ38" s="82">
        <f t="shared" si="4"/>
        <v>1140000</v>
      </c>
      <c r="AR38" s="82">
        <f t="shared" si="4"/>
        <v>1160000</v>
      </c>
      <c r="AS38" s="37"/>
      <c r="AT38" s="82">
        <f t="shared" si="5"/>
        <v>-5000</v>
      </c>
      <c r="AU38" s="82">
        <f t="shared" si="5"/>
        <v>-10000</v>
      </c>
      <c r="AV38" s="82">
        <f t="shared" si="5"/>
        <v>-5000</v>
      </c>
      <c r="AW38" s="82">
        <f t="shared" si="5"/>
        <v>-5000</v>
      </c>
      <c r="AX38" s="82">
        <f t="shared" si="5"/>
        <v>-5000</v>
      </c>
      <c r="AY38" s="37"/>
      <c r="AZ38" s="83">
        <f t="shared" si="6"/>
        <v>0.36660930514335632</v>
      </c>
      <c r="BA38" s="83">
        <f t="shared" si="6"/>
        <v>0.34249407052993774</v>
      </c>
      <c r="BB38" s="83">
        <f t="shared" si="6"/>
        <v>0.36436536908149719</v>
      </c>
      <c r="BC38" s="83">
        <f t="shared" si="6"/>
        <v>0.3541625440120697</v>
      </c>
      <c r="BD38" s="83">
        <f t="shared" si="6"/>
        <v>0.36012914776802063</v>
      </c>
      <c r="BF38" s="83">
        <f t="shared" si="7"/>
        <v>-1.3638734817504883E-3</v>
      </c>
      <c r="BG38" s="83">
        <f t="shared" si="7"/>
        <v>-2.5120675563812256E-3</v>
      </c>
      <c r="BH38" s="83">
        <f t="shared" si="7"/>
        <v>-1.343071460723877E-3</v>
      </c>
      <c r="BI38" s="83">
        <f t="shared" si="7"/>
        <v>-1.3431012630462646E-3</v>
      </c>
      <c r="BJ38" s="83">
        <f t="shared" si="7"/>
        <v>-1.343071460723877E-3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3275400</v>
      </c>
      <c r="K39" s="78">
        <v>3233016</v>
      </c>
      <c r="L39" s="78">
        <v>3433544</v>
      </c>
      <c r="M39" s="78">
        <v>3384074</v>
      </c>
      <c r="N39" s="78">
        <v>3467200</v>
      </c>
      <c r="O39" s="62"/>
      <c r="P39" s="78">
        <v>-1718</v>
      </c>
      <c r="Q39" s="78">
        <v>-18348</v>
      </c>
      <c r="R39" s="78">
        <v>4572</v>
      </c>
      <c r="S39" s="78">
        <v>-3182</v>
      </c>
      <c r="T39" s="78">
        <v>16714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0.52787578105926514</v>
      </c>
      <c r="AC39" s="63">
        <v>0.5210450291633606</v>
      </c>
      <c r="AD39" s="63">
        <v>0.55336284637451172</v>
      </c>
      <c r="AE39" s="63">
        <v>0.54539006948471069</v>
      </c>
      <c r="AF39" s="63">
        <v>0.55878698825836182</v>
      </c>
      <c r="AG39" s="64"/>
      <c r="AH39" s="63">
        <v>-2.7686357498168945E-4</v>
      </c>
      <c r="AI39" s="63">
        <v>-2.9569864273071289E-3</v>
      </c>
      <c r="AJ39" s="63">
        <v>7.3683261871337891E-4</v>
      </c>
      <c r="AK39" s="63">
        <v>-5.1283836364746094E-4</v>
      </c>
      <c r="AL39" s="63">
        <v>2.6937127113342285E-3</v>
      </c>
      <c r="AM39" s="19"/>
      <c r="AN39" s="82">
        <f t="shared" si="4"/>
        <v>3275000</v>
      </c>
      <c r="AO39" s="82">
        <f t="shared" si="4"/>
        <v>3235000</v>
      </c>
      <c r="AP39" s="82">
        <f t="shared" si="4"/>
        <v>3435000</v>
      </c>
      <c r="AQ39" s="82">
        <f t="shared" si="4"/>
        <v>3385000</v>
      </c>
      <c r="AR39" s="82">
        <f t="shared" si="4"/>
        <v>3465000</v>
      </c>
      <c r="AS39" s="37"/>
      <c r="AT39" s="82">
        <f t="shared" si="5"/>
        <v>0</v>
      </c>
      <c r="AU39" s="82">
        <f t="shared" si="5"/>
        <v>-20000</v>
      </c>
      <c r="AV39" s="82">
        <f t="shared" si="5"/>
        <v>5000</v>
      </c>
      <c r="AW39" s="82">
        <f t="shared" si="5"/>
        <v>-5000</v>
      </c>
      <c r="AX39" s="82">
        <f t="shared" si="5"/>
        <v>15000</v>
      </c>
      <c r="AY39" s="37"/>
      <c r="AZ39" s="83">
        <f t="shared" si="6"/>
        <v>0.52787578105926514</v>
      </c>
      <c r="BA39" s="83">
        <f t="shared" si="6"/>
        <v>0.5210450291633606</v>
      </c>
      <c r="BB39" s="83">
        <f t="shared" si="6"/>
        <v>0.55336284637451172</v>
      </c>
      <c r="BC39" s="83">
        <f t="shared" si="6"/>
        <v>0.54539006948471069</v>
      </c>
      <c r="BD39" s="83">
        <f t="shared" si="6"/>
        <v>0.55878698825836182</v>
      </c>
      <c r="BF39" s="83">
        <f t="shared" si="7"/>
        <v>-2.7686357498168945E-4</v>
      </c>
      <c r="BG39" s="83">
        <f t="shared" si="7"/>
        <v>-2.9569864273071289E-3</v>
      </c>
      <c r="BH39" s="83">
        <f t="shared" si="7"/>
        <v>7.3683261871337891E-4</v>
      </c>
      <c r="BI39" s="83">
        <f t="shared" si="7"/>
        <v>-5.1283836364746094E-4</v>
      </c>
      <c r="BJ39" s="83">
        <f t="shared" si="7"/>
        <v>2.6937127113342285E-3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2772725</v>
      </c>
      <c r="K40" s="78">
        <v>2649507</v>
      </c>
      <c r="L40" s="78">
        <v>2831525</v>
      </c>
      <c r="M40" s="78">
        <v>2743883</v>
      </c>
      <c r="N40" s="78">
        <v>2802967</v>
      </c>
      <c r="O40" s="62"/>
      <c r="P40" s="78">
        <v>0</v>
      </c>
      <c r="Q40" s="78">
        <v>-27317</v>
      </c>
      <c r="R40" s="78">
        <v>1489</v>
      </c>
      <c r="S40" s="78">
        <v>-5037</v>
      </c>
      <c r="T40" s="78">
        <v>17371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0.38883945345878601</v>
      </c>
      <c r="AC40" s="63">
        <v>0.37155967950820923</v>
      </c>
      <c r="AD40" s="63">
        <v>0.39708539843559265</v>
      </c>
      <c r="AE40" s="63">
        <v>0.38479471206665039</v>
      </c>
      <c r="AF40" s="63">
        <v>0.39308050274848938</v>
      </c>
      <c r="AG40" s="64"/>
      <c r="AH40" s="63">
        <v>0</v>
      </c>
      <c r="AI40" s="63">
        <v>-3.8308501243591309E-3</v>
      </c>
      <c r="AJ40" s="63">
        <v>2.0882487297058105E-4</v>
      </c>
      <c r="AK40" s="63">
        <v>-7.063746452331543E-4</v>
      </c>
      <c r="AL40" s="63">
        <v>2.4360716342926025E-3</v>
      </c>
      <c r="AM40" s="19"/>
      <c r="AN40" s="82">
        <f t="shared" si="4"/>
        <v>2775000</v>
      </c>
      <c r="AO40" s="82">
        <f t="shared" si="4"/>
        <v>2650000</v>
      </c>
      <c r="AP40" s="82">
        <f t="shared" si="4"/>
        <v>2830000</v>
      </c>
      <c r="AQ40" s="82">
        <f t="shared" si="4"/>
        <v>2745000</v>
      </c>
      <c r="AR40" s="82">
        <f t="shared" si="4"/>
        <v>2805000</v>
      </c>
      <c r="AS40" s="37"/>
      <c r="AT40" s="82">
        <f t="shared" si="5"/>
        <v>0</v>
      </c>
      <c r="AU40" s="82">
        <f t="shared" si="5"/>
        <v>-25000</v>
      </c>
      <c r="AV40" s="82">
        <f t="shared" si="5"/>
        <v>0</v>
      </c>
      <c r="AW40" s="82">
        <f t="shared" si="5"/>
        <v>-5000</v>
      </c>
      <c r="AX40" s="82">
        <f t="shared" si="5"/>
        <v>15000</v>
      </c>
      <c r="AY40" s="37"/>
      <c r="AZ40" s="83">
        <f t="shared" si="6"/>
        <v>0.38883945345878601</v>
      </c>
      <c r="BA40" s="83">
        <f t="shared" si="6"/>
        <v>0.37155967950820923</v>
      </c>
      <c r="BB40" s="83">
        <f t="shared" si="6"/>
        <v>0.39708539843559265</v>
      </c>
      <c r="BC40" s="83">
        <f t="shared" si="6"/>
        <v>0.38479471206665039</v>
      </c>
      <c r="BD40" s="83">
        <f t="shared" si="6"/>
        <v>0.39308050274848938</v>
      </c>
      <c r="BF40" s="83">
        <f t="shared" si="7"/>
        <v>0</v>
      </c>
      <c r="BG40" s="83">
        <f t="shared" si="7"/>
        <v>-3.8308501243591309E-3</v>
      </c>
      <c r="BH40" s="83">
        <f t="shared" si="7"/>
        <v>2.0882487297058105E-4</v>
      </c>
      <c r="BI40" s="83">
        <f t="shared" si="7"/>
        <v>-7.063746452331543E-4</v>
      </c>
      <c r="BJ40" s="83">
        <f t="shared" si="7"/>
        <v>2.4360716342926025E-3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4912378</v>
      </c>
      <c r="K42" s="78">
        <v>4689907</v>
      </c>
      <c r="L42" s="78">
        <v>5113743</v>
      </c>
      <c r="M42" s="78">
        <v>4945043</v>
      </c>
      <c r="N42" s="78">
        <v>5130081</v>
      </c>
      <c r="O42" s="62"/>
      <c r="P42" s="78">
        <f>J42-D42</f>
        <v>-39046</v>
      </c>
      <c r="Q42" s="78">
        <f t="shared" ref="Q42:T42" si="8">K42-E42</f>
        <v>-44860</v>
      </c>
      <c r="R42" s="78">
        <f t="shared" si="8"/>
        <v>-25759</v>
      </c>
      <c r="S42" s="78">
        <f t="shared" si="8"/>
        <v>-22888</v>
      </c>
      <c r="T42" s="78">
        <f t="shared" si="8"/>
        <v>-9540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0.17141720652580261</v>
      </c>
      <c r="AC42" s="63">
        <v>0.16365410387516022</v>
      </c>
      <c r="AD42" s="63">
        <v>0.17844383418560028</v>
      </c>
      <c r="AE42" s="63">
        <v>0.17255705595016479</v>
      </c>
      <c r="AF42" s="63">
        <v>0.17901395261287689</v>
      </c>
      <c r="AG42" s="64"/>
      <c r="AH42" s="63">
        <f>AB42-V42</f>
        <v>-1.3625174760818481E-3</v>
      </c>
      <c r="AI42" s="63">
        <f t="shared" ref="AI42:AL42" si="9">AC42-W42</f>
        <v>-1.5653818845748901E-3</v>
      </c>
      <c r="AJ42" s="63">
        <f t="shared" si="9"/>
        <v>-8.9886784553527832E-4</v>
      </c>
      <c r="AK42" s="63">
        <f t="shared" si="9"/>
        <v>-7.9867243766784668E-4</v>
      </c>
      <c r="AL42" s="63">
        <f t="shared" si="9"/>
        <v>-3.3289194107055664E-4</v>
      </c>
      <c r="AM42" s="19"/>
      <c r="AN42" s="82">
        <f t="shared" si="4"/>
        <v>4910000</v>
      </c>
      <c r="AO42" s="82">
        <f t="shared" si="4"/>
        <v>4690000</v>
      </c>
      <c r="AP42" s="82">
        <f t="shared" si="4"/>
        <v>5115000</v>
      </c>
      <c r="AQ42" s="82">
        <f t="shared" si="4"/>
        <v>4945000</v>
      </c>
      <c r="AR42" s="82">
        <f t="shared" si="4"/>
        <v>5130000</v>
      </c>
      <c r="AS42" s="37"/>
      <c r="AT42" s="82">
        <f t="shared" si="5"/>
        <v>-40000</v>
      </c>
      <c r="AU42" s="82">
        <f t="shared" si="5"/>
        <v>-45000</v>
      </c>
      <c r="AV42" s="82">
        <f t="shared" si="5"/>
        <v>-25000</v>
      </c>
      <c r="AW42" s="82">
        <f t="shared" si="5"/>
        <v>-25000</v>
      </c>
      <c r="AX42" s="82">
        <f t="shared" si="5"/>
        <v>-10000</v>
      </c>
      <c r="AY42" s="37"/>
      <c r="AZ42" s="83">
        <f t="shared" si="6"/>
        <v>0.17141720652580261</v>
      </c>
      <c r="BA42" s="83">
        <f t="shared" si="6"/>
        <v>0.16365410387516022</v>
      </c>
      <c r="BB42" s="83">
        <f t="shared" si="6"/>
        <v>0.17844383418560028</v>
      </c>
      <c r="BC42" s="83">
        <f t="shared" si="6"/>
        <v>0.17255705595016479</v>
      </c>
      <c r="BD42" s="83">
        <f t="shared" si="6"/>
        <v>0.17901395261287689</v>
      </c>
      <c r="BF42" s="83">
        <f t="shared" si="7"/>
        <v>-1.3625174760818481E-3</v>
      </c>
      <c r="BG42" s="83">
        <f t="shared" si="7"/>
        <v>-1.5653818845748901E-3</v>
      </c>
      <c r="BH42" s="83">
        <f t="shared" si="7"/>
        <v>-8.9886784553527832E-4</v>
      </c>
      <c r="BI42" s="83">
        <f t="shared" si="7"/>
        <v>-7.9867243766784668E-4</v>
      </c>
      <c r="BJ42" s="83">
        <f t="shared" si="7"/>
        <v>-3.3289194107055664E-4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4304312</v>
      </c>
      <c r="K43" s="78">
        <v>4477239</v>
      </c>
      <c r="L43" s="78">
        <v>4621020</v>
      </c>
      <c r="M43" s="78">
        <v>4487858</v>
      </c>
      <c r="N43" s="78">
        <v>4567192</v>
      </c>
      <c r="O43" s="62"/>
      <c r="P43" s="78">
        <f t="shared" ref="P43:P48" si="10">J43-D43</f>
        <v>-69011</v>
      </c>
      <c r="Q43" s="78">
        <f t="shared" ref="Q43:Q48" si="11">K43-E43</f>
        <v>-64551</v>
      </c>
      <c r="R43" s="78">
        <f t="shared" ref="R43:R48" si="12">L43-F43</f>
        <v>222</v>
      </c>
      <c r="S43" s="78">
        <f t="shared" ref="S43:S48" si="13">M43-G43</f>
        <v>-48203</v>
      </c>
      <c r="T43" s="78">
        <f t="shared" ref="T43:T48" si="14">N43-H43</f>
        <v>-45357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0.11305259168148041</v>
      </c>
      <c r="AC43" s="63">
        <v>0.11759451776742935</v>
      </c>
      <c r="AD43" s="63">
        <v>0.12137091904878616</v>
      </c>
      <c r="AE43" s="63">
        <v>0.1178734228014946</v>
      </c>
      <c r="AF43" s="63">
        <v>0.11995712667703629</v>
      </c>
      <c r="AG43" s="64"/>
      <c r="AH43" s="63">
        <f t="shared" ref="AH43:AH48" si="15">AB43-V43</f>
        <v>-1.812569797039032E-3</v>
      </c>
      <c r="AI43" s="63">
        <f t="shared" ref="AI43:AI48" si="16">AC43-W43</f>
        <v>-1.6954243183135986E-3</v>
      </c>
      <c r="AJ43" s="63">
        <f t="shared" ref="AJ43:AJ48" si="17">AD43-X43</f>
        <v>5.8338046073913574E-6</v>
      </c>
      <c r="AK43" s="63">
        <f t="shared" ref="AK43:AK48" si="18">AE43-Y43</f>
        <v>-1.2660473585128784E-3</v>
      </c>
      <c r="AL43" s="63">
        <f t="shared" ref="AL43:AL48" si="19">AF43-Z43</f>
        <v>-1.1913031339645386E-3</v>
      </c>
      <c r="AM43" s="19"/>
      <c r="AN43" s="82">
        <f t="shared" si="4"/>
        <v>4305000</v>
      </c>
      <c r="AO43" s="82">
        <f t="shared" si="4"/>
        <v>4475000</v>
      </c>
      <c r="AP43" s="82">
        <f t="shared" si="4"/>
        <v>4620000</v>
      </c>
      <c r="AQ43" s="82">
        <f t="shared" si="4"/>
        <v>4490000</v>
      </c>
      <c r="AR43" s="82">
        <f t="shared" si="4"/>
        <v>4565000</v>
      </c>
      <c r="AS43" s="37"/>
      <c r="AT43" s="82">
        <f t="shared" si="5"/>
        <v>-70000</v>
      </c>
      <c r="AU43" s="82">
        <f t="shared" si="5"/>
        <v>-65000</v>
      </c>
      <c r="AV43" s="82">
        <f t="shared" si="5"/>
        <v>0</v>
      </c>
      <c r="AW43" s="82">
        <f t="shared" si="5"/>
        <v>-50000</v>
      </c>
      <c r="AX43" s="82">
        <f t="shared" si="5"/>
        <v>-45000</v>
      </c>
      <c r="AY43" s="37"/>
      <c r="AZ43" s="83">
        <f t="shared" si="6"/>
        <v>0.11305259168148041</v>
      </c>
      <c r="BA43" s="83">
        <f t="shared" si="6"/>
        <v>0.11759451776742935</v>
      </c>
      <c r="BB43" s="83">
        <f t="shared" si="6"/>
        <v>0.12137091904878616</v>
      </c>
      <c r="BC43" s="83">
        <f t="shared" si="6"/>
        <v>0.1178734228014946</v>
      </c>
      <c r="BD43" s="83">
        <f t="shared" si="6"/>
        <v>0.11995712667703629</v>
      </c>
      <c r="BF43" s="83">
        <f t="shared" si="7"/>
        <v>-1.812569797039032E-3</v>
      </c>
      <c r="BG43" s="83">
        <f t="shared" si="7"/>
        <v>-1.6954243183135986E-3</v>
      </c>
      <c r="BH43" s="83">
        <f t="shared" si="7"/>
        <v>5.8338046073913574E-6</v>
      </c>
      <c r="BI43" s="83">
        <f t="shared" si="7"/>
        <v>-1.2660473585128784E-3</v>
      </c>
      <c r="BJ43" s="83">
        <f t="shared" si="7"/>
        <v>-1.1913031339645386E-3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3718718</v>
      </c>
      <c r="K44" s="78">
        <v>3529215</v>
      </c>
      <c r="L44" s="78">
        <v>3834648</v>
      </c>
      <c r="M44" s="78">
        <v>3674153</v>
      </c>
      <c r="N44" s="78">
        <v>3758108</v>
      </c>
      <c r="O44" s="62"/>
      <c r="P44" s="78">
        <f t="shared" si="10"/>
        <v>-21711</v>
      </c>
      <c r="Q44" s="78">
        <f t="shared" si="11"/>
        <v>-22151</v>
      </c>
      <c r="R44" s="78">
        <f t="shared" si="12"/>
        <v>-7266</v>
      </c>
      <c r="S44" s="78">
        <f t="shared" si="13"/>
        <v>-7318</v>
      </c>
      <c r="T44" s="78">
        <f t="shared" si="14"/>
        <v>5574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0.16096918284893036</v>
      </c>
      <c r="AC44" s="63">
        <v>0.15276631712913513</v>
      </c>
      <c r="AD44" s="63">
        <v>0.16598734259605408</v>
      </c>
      <c r="AE44" s="63">
        <v>0.15904012322425842</v>
      </c>
      <c r="AF44" s="63">
        <v>0.16267421841621399</v>
      </c>
      <c r="AG44" s="64"/>
      <c r="AH44" s="63">
        <f t="shared" si="15"/>
        <v>-9.3978643417358398E-4</v>
      </c>
      <c r="AI44" s="63">
        <f t="shared" si="16"/>
        <v>-9.5883011817932129E-4</v>
      </c>
      <c r="AJ44" s="63">
        <f t="shared" si="17"/>
        <v>-3.1451880931854248E-4</v>
      </c>
      <c r="AK44" s="63">
        <f t="shared" si="18"/>
        <v>-3.1676888465881348E-4</v>
      </c>
      <c r="AL44" s="63">
        <f t="shared" si="19"/>
        <v>2.4127960205078125E-4</v>
      </c>
      <c r="AM44" s="19"/>
      <c r="AN44" s="82">
        <f t="shared" si="4"/>
        <v>3720000</v>
      </c>
      <c r="AO44" s="82">
        <f t="shared" si="4"/>
        <v>3530000</v>
      </c>
      <c r="AP44" s="82">
        <f t="shared" si="4"/>
        <v>3835000</v>
      </c>
      <c r="AQ44" s="82">
        <f t="shared" si="4"/>
        <v>3675000</v>
      </c>
      <c r="AR44" s="82">
        <f t="shared" si="4"/>
        <v>3760000</v>
      </c>
      <c r="AS44" s="37"/>
      <c r="AT44" s="82">
        <f t="shared" si="5"/>
        <v>-20000</v>
      </c>
      <c r="AU44" s="82">
        <f t="shared" si="5"/>
        <v>-20000</v>
      </c>
      <c r="AV44" s="82">
        <f t="shared" si="5"/>
        <v>-5000</v>
      </c>
      <c r="AW44" s="82">
        <f t="shared" si="5"/>
        <v>-5000</v>
      </c>
      <c r="AX44" s="82">
        <f t="shared" si="5"/>
        <v>5000</v>
      </c>
      <c r="AY44" s="37"/>
      <c r="AZ44" s="83">
        <f t="shared" si="6"/>
        <v>0.16096918284893036</v>
      </c>
      <c r="BA44" s="83">
        <f t="shared" si="6"/>
        <v>0.15276631712913513</v>
      </c>
      <c r="BB44" s="83">
        <f t="shared" si="6"/>
        <v>0.16598734259605408</v>
      </c>
      <c r="BC44" s="83">
        <f t="shared" si="6"/>
        <v>0.15904012322425842</v>
      </c>
      <c r="BD44" s="83">
        <f t="shared" si="6"/>
        <v>0.16267421841621399</v>
      </c>
      <c r="BF44" s="83">
        <f t="shared" si="7"/>
        <v>-9.3978643417358398E-4</v>
      </c>
      <c r="BG44" s="83">
        <f t="shared" si="7"/>
        <v>-9.5883011817932129E-4</v>
      </c>
      <c r="BH44" s="83">
        <f t="shared" si="7"/>
        <v>-3.1451880931854248E-4</v>
      </c>
      <c r="BI44" s="83">
        <f t="shared" si="7"/>
        <v>-3.1676888465881348E-4</v>
      </c>
      <c r="BJ44" s="83">
        <f t="shared" si="7"/>
        <v>2.4127960205078125E-4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1130418</v>
      </c>
      <c r="K45" s="78">
        <v>1097543</v>
      </c>
      <c r="L45" s="78">
        <v>1213046</v>
      </c>
      <c r="M45" s="78">
        <v>1206835</v>
      </c>
      <c r="N45" s="78">
        <v>1305423</v>
      </c>
      <c r="O45" s="62"/>
      <c r="P45" s="78">
        <f t="shared" si="10"/>
        <v>-17335</v>
      </c>
      <c r="Q45" s="78">
        <f t="shared" si="11"/>
        <v>-33265</v>
      </c>
      <c r="R45" s="78">
        <f t="shared" si="12"/>
        <v>-18493</v>
      </c>
      <c r="S45" s="78">
        <f t="shared" si="13"/>
        <v>-15570</v>
      </c>
      <c r="T45" s="78">
        <f t="shared" si="14"/>
        <v>-15114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0.21590209007263184</v>
      </c>
      <c r="AC45" s="63">
        <v>0.20962318778038025</v>
      </c>
      <c r="AD45" s="63">
        <v>0.23168347775936127</v>
      </c>
      <c r="AE45" s="63">
        <v>0.23049721121788025</v>
      </c>
      <c r="AF45" s="63">
        <v>0.24932684004306793</v>
      </c>
      <c r="AG45" s="64"/>
      <c r="AH45" s="63">
        <f t="shared" si="15"/>
        <v>-3.310859203338623E-3</v>
      </c>
      <c r="AI45" s="63">
        <f t="shared" si="16"/>
        <v>-6.3533931970596313E-3</v>
      </c>
      <c r="AJ45" s="63">
        <f t="shared" si="17"/>
        <v>-3.53202223777771E-3</v>
      </c>
      <c r="AK45" s="63">
        <f t="shared" si="18"/>
        <v>-2.9737651348114014E-3</v>
      </c>
      <c r="AL45" s="63">
        <f t="shared" si="19"/>
        <v>-2.8866678476333618E-3</v>
      </c>
      <c r="AM45" s="19"/>
      <c r="AN45" s="82">
        <f t="shared" si="4"/>
        <v>1130000</v>
      </c>
      <c r="AO45" s="82">
        <f t="shared" si="4"/>
        <v>1100000</v>
      </c>
      <c r="AP45" s="82">
        <f t="shared" si="4"/>
        <v>1215000</v>
      </c>
      <c r="AQ45" s="82">
        <f t="shared" si="4"/>
        <v>1205000</v>
      </c>
      <c r="AR45" s="82">
        <f t="shared" si="4"/>
        <v>1305000</v>
      </c>
      <c r="AS45" s="37"/>
      <c r="AT45" s="82">
        <f t="shared" si="5"/>
        <v>-15000</v>
      </c>
      <c r="AU45" s="82">
        <f t="shared" si="5"/>
        <v>-35000</v>
      </c>
      <c r="AV45" s="82">
        <f t="shared" si="5"/>
        <v>-20000</v>
      </c>
      <c r="AW45" s="82">
        <f t="shared" si="5"/>
        <v>-15000</v>
      </c>
      <c r="AX45" s="82">
        <f t="shared" si="5"/>
        <v>-15000</v>
      </c>
      <c r="AY45" s="37"/>
      <c r="AZ45" s="83">
        <f t="shared" si="6"/>
        <v>0.21590209007263184</v>
      </c>
      <c r="BA45" s="83">
        <f t="shared" si="6"/>
        <v>0.20962318778038025</v>
      </c>
      <c r="BB45" s="83">
        <f t="shared" si="6"/>
        <v>0.23168347775936127</v>
      </c>
      <c r="BC45" s="83">
        <f t="shared" si="6"/>
        <v>0.23049721121788025</v>
      </c>
      <c r="BD45" s="83">
        <f t="shared" si="6"/>
        <v>0.24932684004306793</v>
      </c>
      <c r="BF45" s="83">
        <f t="shared" si="7"/>
        <v>-3.310859203338623E-3</v>
      </c>
      <c r="BG45" s="83">
        <f t="shared" si="7"/>
        <v>-6.3533931970596313E-3</v>
      </c>
      <c r="BH45" s="83">
        <f t="shared" si="7"/>
        <v>-3.53202223777771E-3</v>
      </c>
      <c r="BI45" s="83">
        <f t="shared" si="7"/>
        <v>-2.9737651348114014E-3</v>
      </c>
      <c r="BJ45" s="83">
        <f t="shared" si="7"/>
        <v>-2.8866678476333618E-3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479032</v>
      </c>
      <c r="K46" s="78">
        <v>439846</v>
      </c>
      <c r="L46" s="78">
        <v>494429</v>
      </c>
      <c r="M46" s="78">
        <v>504402</v>
      </c>
      <c r="N46" s="78">
        <v>527381</v>
      </c>
      <c r="O46" s="62"/>
      <c r="P46" s="78">
        <f t="shared" si="10"/>
        <v>-15617</v>
      </c>
      <c r="Q46" s="78">
        <f t="shared" si="11"/>
        <v>-22321</v>
      </c>
      <c r="R46" s="78">
        <f t="shared" si="12"/>
        <v>-11093</v>
      </c>
      <c r="S46" s="78">
        <f t="shared" si="13"/>
        <v>-8170</v>
      </c>
      <c r="T46" s="78">
        <f t="shared" si="14"/>
        <v>-11658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0.20820625126361847</v>
      </c>
      <c r="AC46" s="63">
        <v>0.19117447733879089</v>
      </c>
      <c r="AD46" s="63">
        <v>0.21489840745925903</v>
      </c>
      <c r="AE46" s="63">
        <v>0.21923306584358215</v>
      </c>
      <c r="AF46" s="63">
        <v>0.22922064363956451</v>
      </c>
      <c r="AG46" s="64"/>
      <c r="AH46" s="63">
        <f t="shared" si="15"/>
        <v>-6.7877769470214844E-3</v>
      </c>
      <c r="AI46" s="63">
        <f t="shared" si="16"/>
        <v>-9.7015798091888428E-3</v>
      </c>
      <c r="AJ46" s="63">
        <f t="shared" si="17"/>
        <v>-4.8214495182037354E-3</v>
      </c>
      <c r="AK46" s="63">
        <f t="shared" si="18"/>
        <v>-3.5510063171386719E-3</v>
      </c>
      <c r="AL46" s="63">
        <f t="shared" si="19"/>
        <v>-5.0670206546783447E-3</v>
      </c>
      <c r="AM46" s="19"/>
      <c r="AN46" s="82">
        <f t="shared" si="4"/>
        <v>480000</v>
      </c>
      <c r="AO46" s="82">
        <f t="shared" si="4"/>
        <v>440000</v>
      </c>
      <c r="AP46" s="82">
        <f t="shared" si="4"/>
        <v>495000</v>
      </c>
      <c r="AQ46" s="82">
        <f t="shared" si="4"/>
        <v>505000</v>
      </c>
      <c r="AR46" s="82">
        <f t="shared" si="4"/>
        <v>525000</v>
      </c>
      <c r="AS46" s="37"/>
      <c r="AT46" s="82">
        <f t="shared" si="5"/>
        <v>-15000</v>
      </c>
      <c r="AU46" s="82">
        <f t="shared" si="5"/>
        <v>-20000</v>
      </c>
      <c r="AV46" s="82">
        <f t="shared" si="5"/>
        <v>-10000</v>
      </c>
      <c r="AW46" s="82">
        <f t="shared" si="5"/>
        <v>-10000</v>
      </c>
      <c r="AX46" s="82">
        <f t="shared" si="5"/>
        <v>-10000</v>
      </c>
      <c r="AY46" s="37"/>
      <c r="AZ46" s="83">
        <f t="shared" si="6"/>
        <v>0.20820625126361847</v>
      </c>
      <c r="BA46" s="83">
        <f t="shared" si="6"/>
        <v>0.19117447733879089</v>
      </c>
      <c r="BB46" s="83">
        <f t="shared" si="6"/>
        <v>0.21489840745925903</v>
      </c>
      <c r="BC46" s="83">
        <f t="shared" si="6"/>
        <v>0.21923306584358215</v>
      </c>
      <c r="BD46" s="83">
        <f t="shared" si="6"/>
        <v>0.22922064363956451</v>
      </c>
      <c r="BF46" s="83">
        <f t="shared" si="7"/>
        <v>-6.7877769470214844E-3</v>
      </c>
      <c r="BG46" s="83">
        <f t="shared" si="7"/>
        <v>-9.7015798091888428E-3</v>
      </c>
      <c r="BH46" s="83">
        <f t="shared" si="7"/>
        <v>-4.8214495182037354E-3</v>
      </c>
      <c r="BI46" s="83">
        <f t="shared" si="7"/>
        <v>-3.5510063171386719E-3</v>
      </c>
      <c r="BJ46" s="83">
        <f t="shared" si="7"/>
        <v>-5.0670206546783447E-3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651386</v>
      </c>
      <c r="K47" s="78">
        <v>657697</v>
      </c>
      <c r="L47" s="78">
        <v>718617</v>
      </c>
      <c r="M47" s="78">
        <v>702433</v>
      </c>
      <c r="N47" s="78">
        <v>778042</v>
      </c>
      <c r="O47" s="62"/>
      <c r="P47" s="78">
        <f t="shared" si="10"/>
        <v>-1718</v>
      </c>
      <c r="Q47" s="78">
        <f t="shared" si="11"/>
        <v>-10944</v>
      </c>
      <c r="R47" s="78">
        <f t="shared" si="12"/>
        <v>-7400</v>
      </c>
      <c r="S47" s="78">
        <f t="shared" si="13"/>
        <v>-7400</v>
      </c>
      <c r="T47" s="78">
        <f t="shared" si="14"/>
        <v>-3456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0.22193481028079987</v>
      </c>
      <c r="AC47" s="63">
        <v>0.22408504784107208</v>
      </c>
      <c r="AD47" s="63">
        <v>0.24484120309352875</v>
      </c>
      <c r="AE47" s="63">
        <v>0.23932711780071259</v>
      </c>
      <c r="AF47" s="63">
        <v>0.26508799195289612</v>
      </c>
      <c r="AG47" s="64"/>
      <c r="AH47" s="63">
        <f t="shared" si="15"/>
        <v>-5.8534741401672363E-4</v>
      </c>
      <c r="AI47" s="63">
        <f t="shared" si="16"/>
        <v>-3.7287473678588867E-3</v>
      </c>
      <c r="AJ47" s="63">
        <f t="shared" si="17"/>
        <v>-2.5212615728378296E-3</v>
      </c>
      <c r="AK47" s="63">
        <f t="shared" si="18"/>
        <v>-2.5212764739990234E-3</v>
      </c>
      <c r="AL47" s="63">
        <f t="shared" si="19"/>
        <v>-1.1774897575378418E-3</v>
      </c>
      <c r="AM47" s="19"/>
      <c r="AN47" s="82">
        <f t="shared" si="4"/>
        <v>650000</v>
      </c>
      <c r="AO47" s="82">
        <f t="shared" si="4"/>
        <v>660000</v>
      </c>
      <c r="AP47" s="82">
        <f t="shared" si="4"/>
        <v>720000</v>
      </c>
      <c r="AQ47" s="82">
        <f t="shared" si="4"/>
        <v>700000</v>
      </c>
      <c r="AR47" s="82">
        <f t="shared" si="4"/>
        <v>780000</v>
      </c>
      <c r="AS47" s="37"/>
      <c r="AT47" s="82">
        <f t="shared" si="5"/>
        <v>0</v>
      </c>
      <c r="AU47" s="82">
        <f t="shared" si="5"/>
        <v>-10000</v>
      </c>
      <c r="AV47" s="82">
        <f t="shared" si="5"/>
        <v>-5000</v>
      </c>
      <c r="AW47" s="82">
        <f t="shared" si="5"/>
        <v>-5000</v>
      </c>
      <c r="AX47" s="82">
        <f t="shared" si="5"/>
        <v>-5000</v>
      </c>
      <c r="AY47" s="37"/>
      <c r="AZ47" s="83">
        <f t="shared" si="6"/>
        <v>0.22193481028079987</v>
      </c>
      <c r="BA47" s="83">
        <f t="shared" si="6"/>
        <v>0.22408504784107208</v>
      </c>
      <c r="BB47" s="83">
        <f t="shared" si="6"/>
        <v>0.24484120309352875</v>
      </c>
      <c r="BC47" s="83">
        <f t="shared" si="6"/>
        <v>0.23932711780071259</v>
      </c>
      <c r="BD47" s="83">
        <f t="shared" si="6"/>
        <v>0.26508799195289612</v>
      </c>
      <c r="BF47" s="83">
        <f t="shared" si="7"/>
        <v>-5.8534741401672363E-4</v>
      </c>
      <c r="BG47" s="83">
        <f t="shared" si="7"/>
        <v>-3.7287473678588867E-3</v>
      </c>
      <c r="BH47" s="83">
        <f t="shared" si="7"/>
        <v>-2.5212615728378296E-3</v>
      </c>
      <c r="BI47" s="83">
        <f t="shared" si="7"/>
        <v>-2.5212764739990234E-3</v>
      </c>
      <c r="BJ47" s="83">
        <f t="shared" si="7"/>
        <v>-1.1774897575378418E-3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1917351</v>
      </c>
      <c r="K48" s="78">
        <v>1863803</v>
      </c>
      <c r="L48" s="78">
        <v>2038989</v>
      </c>
      <c r="M48" s="78">
        <v>1977484</v>
      </c>
      <c r="N48" s="78">
        <v>2073948</v>
      </c>
      <c r="O48" s="62"/>
      <c r="P48" s="78">
        <f t="shared" si="10"/>
        <v>-6113</v>
      </c>
      <c r="Q48" s="78">
        <f t="shared" si="11"/>
        <v>-10944</v>
      </c>
      <c r="R48" s="78">
        <f t="shared" si="12"/>
        <v>-11525</v>
      </c>
      <c r="S48" s="78">
        <f t="shared" si="13"/>
        <v>-8892</v>
      </c>
      <c r="T48" s="78">
        <f t="shared" si="14"/>
        <v>2796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0.20740631222724915</v>
      </c>
      <c r="AC48" s="63">
        <v>0.20161384344100952</v>
      </c>
      <c r="AD48" s="63">
        <v>0.22056429088115692</v>
      </c>
      <c r="AE48" s="63">
        <v>0.21391110122203827</v>
      </c>
      <c r="AF48" s="63">
        <v>0.22434592247009277</v>
      </c>
      <c r="AG48" s="64"/>
      <c r="AH48" s="63">
        <f t="shared" si="15"/>
        <v>-6.6125392913818359E-4</v>
      </c>
      <c r="AI48" s="63">
        <f t="shared" si="16"/>
        <v>-1.1838376522064209E-3</v>
      </c>
      <c r="AJ48" s="63">
        <f t="shared" si="17"/>
        <v>-1.2467056512832642E-3</v>
      </c>
      <c r="AK48" s="63">
        <f t="shared" si="18"/>
        <v>-9.6186995506286621E-4</v>
      </c>
      <c r="AL48" s="63">
        <f t="shared" si="19"/>
        <v>3.0244886875152588E-4</v>
      </c>
      <c r="AM48" s="19"/>
      <c r="AN48" s="82">
        <f t="shared" si="4"/>
        <v>1915000</v>
      </c>
      <c r="AO48" s="82">
        <f t="shared" si="4"/>
        <v>1865000</v>
      </c>
      <c r="AP48" s="82">
        <f t="shared" si="4"/>
        <v>2040000</v>
      </c>
      <c r="AQ48" s="82">
        <f t="shared" si="4"/>
        <v>1975000</v>
      </c>
      <c r="AR48" s="82">
        <f t="shared" si="4"/>
        <v>2075000</v>
      </c>
      <c r="AS48" s="37"/>
      <c r="AT48" s="82">
        <f t="shared" si="5"/>
        <v>-5000</v>
      </c>
      <c r="AU48" s="82">
        <f t="shared" si="5"/>
        <v>-10000</v>
      </c>
      <c r="AV48" s="82">
        <f t="shared" si="5"/>
        <v>-10000</v>
      </c>
      <c r="AW48" s="82">
        <f t="shared" si="5"/>
        <v>-10000</v>
      </c>
      <c r="AX48" s="82">
        <f t="shared" si="5"/>
        <v>5000</v>
      </c>
      <c r="AY48" s="37"/>
      <c r="AZ48" s="83">
        <f t="shared" si="6"/>
        <v>0.20740631222724915</v>
      </c>
      <c r="BA48" s="83">
        <f t="shared" si="6"/>
        <v>0.20161384344100952</v>
      </c>
      <c r="BB48" s="83">
        <f t="shared" si="6"/>
        <v>0.22056429088115692</v>
      </c>
      <c r="BC48" s="83">
        <f t="shared" si="6"/>
        <v>0.21391110122203827</v>
      </c>
      <c r="BD48" s="83">
        <f t="shared" si="6"/>
        <v>0.22434592247009277</v>
      </c>
      <c r="BF48" s="83">
        <f t="shared" si="7"/>
        <v>-6.6125392913818359E-4</v>
      </c>
      <c r="BG48" s="83">
        <f t="shared" si="7"/>
        <v>-1.1838376522064209E-3</v>
      </c>
      <c r="BH48" s="83">
        <f t="shared" si="7"/>
        <v>-1.2467056512832642E-3</v>
      </c>
      <c r="BI48" s="83">
        <f t="shared" si="7"/>
        <v>-9.6186995506286621E-4</v>
      </c>
      <c r="BJ48" s="83">
        <f t="shared" si="7"/>
        <v>3.0244886875152588E-4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3531238</v>
      </c>
      <c r="K50" s="78">
        <v>3283044</v>
      </c>
      <c r="L50" s="78">
        <v>3471794</v>
      </c>
      <c r="M50" s="78">
        <v>3316270</v>
      </c>
      <c r="N50" s="78">
        <v>3399906</v>
      </c>
      <c r="O50" s="62"/>
      <c r="P50" s="78">
        <v>-24119</v>
      </c>
      <c r="Q50" s="78">
        <v>-6698</v>
      </c>
      <c r="R50" s="78">
        <v>-21054</v>
      </c>
      <c r="S50" s="78">
        <v>-19151</v>
      </c>
      <c r="T50" s="78">
        <v>-16934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0.33277764916419983</v>
      </c>
      <c r="AC50" s="63">
        <v>0.30938827991485596</v>
      </c>
      <c r="AD50" s="63">
        <v>0.32717573642730713</v>
      </c>
      <c r="AE50" s="63">
        <v>0.31251943111419678</v>
      </c>
      <c r="AF50" s="63">
        <v>0.32040113210678101</v>
      </c>
      <c r="AG50" s="64"/>
      <c r="AH50" s="63">
        <v>-2.2729337215423584E-3</v>
      </c>
      <c r="AI50" s="63">
        <v>-6.3121318817138672E-4</v>
      </c>
      <c r="AJ50" s="63">
        <v>-1.9840896129608154E-3</v>
      </c>
      <c r="AK50" s="63">
        <v>-1.8047690391540527E-3</v>
      </c>
      <c r="AL50" s="63">
        <v>-1.5958547592163086E-3</v>
      </c>
      <c r="AM50" s="19"/>
      <c r="AN50" s="82">
        <f t="shared" si="4"/>
        <v>3530000</v>
      </c>
      <c r="AO50" s="82">
        <f t="shared" si="4"/>
        <v>3285000</v>
      </c>
      <c r="AP50" s="82">
        <f t="shared" si="4"/>
        <v>3470000</v>
      </c>
      <c r="AQ50" s="82">
        <f t="shared" si="4"/>
        <v>3315000</v>
      </c>
      <c r="AR50" s="82">
        <f t="shared" si="4"/>
        <v>3400000</v>
      </c>
      <c r="AS50" s="37"/>
      <c r="AT50" s="82">
        <f t="shared" si="5"/>
        <v>-25000</v>
      </c>
      <c r="AU50" s="82">
        <f t="shared" si="5"/>
        <v>-5000</v>
      </c>
      <c r="AV50" s="82">
        <f t="shared" si="5"/>
        <v>-20000</v>
      </c>
      <c r="AW50" s="82">
        <f t="shared" si="5"/>
        <v>-20000</v>
      </c>
      <c r="AX50" s="82">
        <f t="shared" si="5"/>
        <v>-15000</v>
      </c>
      <c r="AY50" s="37"/>
      <c r="AZ50" s="83">
        <f t="shared" si="6"/>
        <v>0.33277764916419983</v>
      </c>
      <c r="BA50" s="83">
        <f t="shared" si="6"/>
        <v>0.30938827991485596</v>
      </c>
      <c r="BB50" s="83">
        <f t="shared" si="6"/>
        <v>0.32717573642730713</v>
      </c>
      <c r="BC50" s="83">
        <f t="shared" si="6"/>
        <v>0.31251943111419678</v>
      </c>
      <c r="BD50" s="83">
        <f t="shared" si="6"/>
        <v>0.32040113210678101</v>
      </c>
      <c r="BF50" s="83">
        <f t="shared" si="7"/>
        <v>-2.2729337215423584E-3</v>
      </c>
      <c r="BG50" s="83">
        <f t="shared" si="7"/>
        <v>-6.3121318817138672E-4</v>
      </c>
      <c r="BH50" s="83">
        <f t="shared" si="7"/>
        <v>-1.9840896129608154E-3</v>
      </c>
      <c r="BI50" s="83">
        <f t="shared" si="7"/>
        <v>-1.8047690391540527E-3</v>
      </c>
      <c r="BJ50" s="83">
        <f t="shared" si="7"/>
        <v>-1.5958547592163086E-3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2979807</v>
      </c>
      <c r="K51" s="78">
        <v>2851752</v>
      </c>
      <c r="L51" s="78">
        <v>2754975</v>
      </c>
      <c r="M51" s="78">
        <v>2686359</v>
      </c>
      <c r="N51" s="78">
        <v>2744090</v>
      </c>
      <c r="O51" s="62"/>
      <c r="P51" s="78">
        <v>-8661</v>
      </c>
      <c r="Q51" s="78">
        <v>-2176</v>
      </c>
      <c r="R51" s="78">
        <v>4568</v>
      </c>
      <c r="S51" s="78">
        <v>-15883</v>
      </c>
      <c r="T51" s="78">
        <v>-19725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0.23182646930217743</v>
      </c>
      <c r="AC51" s="63">
        <v>0.22186389565467834</v>
      </c>
      <c r="AD51" s="63">
        <v>0.21433472633361816</v>
      </c>
      <c r="AE51" s="63">
        <v>0.20899645984172821</v>
      </c>
      <c r="AF51" s="63">
        <v>0.21348787844181061</v>
      </c>
      <c r="AG51" s="64"/>
      <c r="AH51" s="63">
        <v>-6.7381560802459717E-4</v>
      </c>
      <c r="AI51" s="63">
        <v>-1.6929209232330322E-4</v>
      </c>
      <c r="AJ51" s="63">
        <v>3.5537779331207275E-4</v>
      </c>
      <c r="AK51" s="63">
        <v>-1.2356787919998169E-3</v>
      </c>
      <c r="AL51" s="63">
        <v>-1.5345960855484009E-3</v>
      </c>
      <c r="AM51" s="50"/>
      <c r="AN51" s="82">
        <f t="shared" si="4"/>
        <v>2980000</v>
      </c>
      <c r="AO51" s="82">
        <f t="shared" si="4"/>
        <v>2850000</v>
      </c>
      <c r="AP51" s="82">
        <f t="shared" si="4"/>
        <v>2755000</v>
      </c>
      <c r="AQ51" s="82">
        <f t="shared" si="4"/>
        <v>2685000</v>
      </c>
      <c r="AR51" s="82">
        <f t="shared" si="4"/>
        <v>2745000</v>
      </c>
      <c r="AS51" s="51"/>
      <c r="AT51" s="82">
        <f t="shared" si="5"/>
        <v>-10000</v>
      </c>
      <c r="AU51" s="82">
        <f t="shared" si="5"/>
        <v>0</v>
      </c>
      <c r="AV51" s="82">
        <f t="shared" si="5"/>
        <v>5000</v>
      </c>
      <c r="AW51" s="82">
        <f t="shared" si="5"/>
        <v>-15000</v>
      </c>
      <c r="AX51" s="82">
        <f t="shared" si="5"/>
        <v>-20000</v>
      </c>
      <c r="AY51" s="51"/>
      <c r="AZ51" s="83">
        <f t="shared" si="6"/>
        <v>0.23182646930217743</v>
      </c>
      <c r="BA51" s="83">
        <f t="shared" si="6"/>
        <v>0.22186389565467834</v>
      </c>
      <c r="BB51" s="83">
        <f t="shared" si="6"/>
        <v>0.21433472633361816</v>
      </c>
      <c r="BC51" s="83">
        <f t="shared" si="6"/>
        <v>0.20899645984172821</v>
      </c>
      <c r="BD51" s="83">
        <f t="shared" si="6"/>
        <v>0.21348787844181061</v>
      </c>
      <c r="BF51" s="83">
        <f t="shared" si="7"/>
        <v>-6.7381560802459717E-4</v>
      </c>
      <c r="BG51" s="83">
        <f t="shared" si="7"/>
        <v>-1.6929209232330322E-4</v>
      </c>
      <c r="BH51" s="83">
        <f t="shared" si="7"/>
        <v>3.5537779331207275E-4</v>
      </c>
      <c r="BI51" s="83">
        <f t="shared" si="7"/>
        <v>-1.2356787919998169E-3</v>
      </c>
      <c r="BJ51" s="83">
        <f t="shared" si="7"/>
        <v>-1.5345960855484009E-3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1783912</v>
      </c>
      <c r="K52" s="78">
        <v>2185514</v>
      </c>
      <c r="L52" s="78">
        <v>2621592</v>
      </c>
      <c r="M52" s="78">
        <v>2594594</v>
      </c>
      <c r="N52" s="78">
        <v>2664654</v>
      </c>
      <c r="O52" s="62"/>
      <c r="P52" s="78">
        <v>-64082</v>
      </c>
      <c r="Q52" s="78">
        <v>-88304</v>
      </c>
      <c r="R52" s="78">
        <v>-9051</v>
      </c>
      <c r="S52" s="78">
        <v>-36057</v>
      </c>
      <c r="T52" s="78">
        <v>-25816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7.7486447989940643E-2</v>
      </c>
      <c r="AC52" s="63">
        <v>9.4930529594421387E-2</v>
      </c>
      <c r="AD52" s="63">
        <v>0.11387211829423904</v>
      </c>
      <c r="AE52" s="63">
        <v>0.11269942671060562</v>
      </c>
      <c r="AF52" s="63">
        <v>0.11574257165193558</v>
      </c>
      <c r="AG52" s="64"/>
      <c r="AH52" s="63">
        <v>-2.7834773063659668E-3</v>
      </c>
      <c r="AI52" s="63">
        <v>-3.8355961441993713E-3</v>
      </c>
      <c r="AJ52" s="63">
        <v>-3.9314478635787964E-4</v>
      </c>
      <c r="AK52" s="63">
        <v>-1.5661865472793579E-3</v>
      </c>
      <c r="AL52" s="63">
        <v>-1.1213496327400208E-3</v>
      </c>
      <c r="AM52" s="19"/>
      <c r="AN52" s="82">
        <f t="shared" si="4"/>
        <v>1785000</v>
      </c>
      <c r="AO52" s="82">
        <f t="shared" si="4"/>
        <v>2185000</v>
      </c>
      <c r="AP52" s="82">
        <f t="shared" si="4"/>
        <v>2620000</v>
      </c>
      <c r="AQ52" s="82">
        <f t="shared" si="4"/>
        <v>2595000</v>
      </c>
      <c r="AR52" s="82">
        <f t="shared" si="4"/>
        <v>2665000</v>
      </c>
      <c r="AS52" s="37"/>
      <c r="AT52" s="82">
        <f t="shared" si="5"/>
        <v>-65000</v>
      </c>
      <c r="AU52" s="82">
        <f t="shared" si="5"/>
        <v>-90000</v>
      </c>
      <c r="AV52" s="82">
        <f t="shared" si="5"/>
        <v>-10000</v>
      </c>
      <c r="AW52" s="82">
        <f t="shared" si="5"/>
        <v>-35000</v>
      </c>
      <c r="AX52" s="82">
        <f t="shared" si="5"/>
        <v>-25000</v>
      </c>
      <c r="AY52" s="37"/>
      <c r="AZ52" s="83">
        <f t="shared" si="6"/>
        <v>7.7486447989940643E-2</v>
      </c>
      <c r="BA52" s="83">
        <f t="shared" si="6"/>
        <v>9.4930529594421387E-2</v>
      </c>
      <c r="BB52" s="83">
        <f t="shared" si="6"/>
        <v>0.11387211829423904</v>
      </c>
      <c r="BC52" s="83">
        <f t="shared" si="6"/>
        <v>0.11269942671060562</v>
      </c>
      <c r="BD52" s="83">
        <f t="shared" si="6"/>
        <v>0.11574257165193558</v>
      </c>
      <c r="BF52" s="83">
        <f t="shared" si="7"/>
        <v>-2.7834773063659668E-3</v>
      </c>
      <c r="BG52" s="83">
        <f t="shared" si="7"/>
        <v>-3.8355961441993713E-3</v>
      </c>
      <c r="BH52" s="83">
        <f t="shared" si="7"/>
        <v>-3.9314478635787964E-4</v>
      </c>
      <c r="BI52" s="83">
        <f t="shared" si="7"/>
        <v>-1.5661865472793579E-3</v>
      </c>
      <c r="BJ52" s="83">
        <f t="shared" si="7"/>
        <v>-1.1213496327400208E-3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921733</v>
      </c>
      <c r="K53" s="78">
        <v>846836</v>
      </c>
      <c r="L53" s="78">
        <v>886402</v>
      </c>
      <c r="M53" s="78">
        <v>835678</v>
      </c>
      <c r="N53" s="78">
        <v>888623</v>
      </c>
      <c r="O53" s="62"/>
      <c r="P53" s="78">
        <v>-11195</v>
      </c>
      <c r="Q53" s="78">
        <v>-12233</v>
      </c>
      <c r="R53" s="78">
        <v>0</v>
      </c>
      <c r="S53" s="78">
        <v>0</v>
      </c>
      <c r="T53" s="78">
        <v>7578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4.5531816780567169E-2</v>
      </c>
      <c r="AC53" s="63">
        <v>4.1832048445940018E-2</v>
      </c>
      <c r="AD53" s="63">
        <v>4.3786533176898956E-2</v>
      </c>
      <c r="AE53" s="63">
        <v>4.1280865669250488E-2</v>
      </c>
      <c r="AF53" s="63">
        <v>4.3896246701478958E-2</v>
      </c>
      <c r="AG53" s="64"/>
      <c r="AH53" s="63">
        <v>-5.5300816893577576E-4</v>
      </c>
      <c r="AI53" s="63">
        <v>-6.04286789894104E-4</v>
      </c>
      <c r="AJ53" s="63">
        <v>0</v>
      </c>
      <c r="AK53" s="63">
        <v>0</v>
      </c>
      <c r="AL53" s="63">
        <v>3.743395209312439E-4</v>
      </c>
      <c r="AM53" s="19"/>
      <c r="AN53" s="82">
        <f t="shared" si="4"/>
        <v>920000</v>
      </c>
      <c r="AO53" s="82">
        <f t="shared" si="4"/>
        <v>845000</v>
      </c>
      <c r="AP53" s="82">
        <f t="shared" si="4"/>
        <v>885000</v>
      </c>
      <c r="AQ53" s="82">
        <f t="shared" si="4"/>
        <v>835000</v>
      </c>
      <c r="AR53" s="82">
        <f t="shared" si="4"/>
        <v>890000</v>
      </c>
      <c r="AS53" s="37"/>
      <c r="AT53" s="82">
        <f t="shared" si="5"/>
        <v>-10000</v>
      </c>
      <c r="AU53" s="82">
        <f t="shared" si="5"/>
        <v>-10000</v>
      </c>
      <c r="AV53" s="82">
        <f t="shared" si="5"/>
        <v>0</v>
      </c>
      <c r="AW53" s="82">
        <f t="shared" si="5"/>
        <v>0</v>
      </c>
      <c r="AX53" s="82">
        <f t="shared" si="5"/>
        <v>10000</v>
      </c>
      <c r="AY53" s="37"/>
      <c r="AZ53" s="83">
        <f t="shared" si="6"/>
        <v>4.5531816780567169E-2</v>
      </c>
      <c r="BA53" s="83">
        <f t="shared" si="6"/>
        <v>4.1832048445940018E-2</v>
      </c>
      <c r="BB53" s="83">
        <f t="shared" si="6"/>
        <v>4.3786533176898956E-2</v>
      </c>
      <c r="BC53" s="83">
        <f t="shared" si="6"/>
        <v>4.1280865669250488E-2</v>
      </c>
      <c r="BD53" s="83">
        <f t="shared" si="6"/>
        <v>4.3896246701478958E-2</v>
      </c>
      <c r="BF53" s="83">
        <f t="shared" si="7"/>
        <v>-5.5300816893577576E-4</v>
      </c>
      <c r="BG53" s="83">
        <f t="shared" si="7"/>
        <v>-6.04286789894104E-4</v>
      </c>
      <c r="BH53" s="83">
        <f t="shared" si="7"/>
        <v>0</v>
      </c>
      <c r="BI53" s="83">
        <f t="shared" si="7"/>
        <v>0</v>
      </c>
      <c r="BJ53" s="83">
        <f t="shared" si="7"/>
        <v>3.743395209312439E-4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6384758.5</v>
      </c>
      <c r="M55" s="78">
        <v>6474078.5</v>
      </c>
      <c r="N55" s="78">
        <v>6644178</v>
      </c>
      <c r="O55" s="62"/>
      <c r="P55" s="78"/>
      <c r="Q55" s="78"/>
      <c r="R55" s="78">
        <v>-61201</v>
      </c>
      <c r="S55" s="78">
        <v>-54847.66796875</v>
      </c>
      <c r="T55" s="78">
        <v>-35561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0.11381185799837112</v>
      </c>
      <c r="AE55" s="63">
        <v>0.11540403962135315</v>
      </c>
      <c r="AF55" s="63">
        <v>0.11843615770339966</v>
      </c>
      <c r="AG55" s="64"/>
      <c r="AH55" s="63"/>
      <c r="AI55" s="63"/>
      <c r="AJ55" s="63">
        <v>-1.0909413686022162E-3</v>
      </c>
      <c r="AK55" s="63">
        <v>-9.7768998239189386E-4</v>
      </c>
      <c r="AL55" s="63">
        <v>-6.338953971862793E-4</v>
      </c>
      <c r="AM55" s="19"/>
      <c r="AN55" s="82"/>
      <c r="AO55" s="82"/>
      <c r="AP55" s="82">
        <f t="shared" ref="AP55:AR72" si="20">MROUND(L55, 5000)</f>
        <v>6385000</v>
      </c>
      <c r="AQ55" s="82">
        <f t="shared" si="20"/>
        <v>6475000</v>
      </c>
      <c r="AR55" s="82">
        <f t="shared" si="20"/>
        <v>6645000</v>
      </c>
      <c r="AS55" s="37"/>
      <c r="AT55" s="82"/>
      <c r="AU55" s="82"/>
      <c r="AV55" s="82">
        <f t="shared" ref="AV55:AX72" si="21">IF(R55&lt;0,MROUND(R55,-5000),MROUND(R55,5000))</f>
        <v>-60000</v>
      </c>
      <c r="AW55" s="82">
        <f t="shared" si="21"/>
        <v>-55000</v>
      </c>
      <c r="AX55" s="82">
        <f t="shared" si="21"/>
        <v>-35000</v>
      </c>
      <c r="AY55" s="37"/>
      <c r="AZ55" s="83"/>
      <c r="BA55" s="83"/>
      <c r="BB55" s="83">
        <f t="shared" ref="BB55:BD72" si="22">AD55</f>
        <v>0.11381185799837112</v>
      </c>
      <c r="BC55" s="83">
        <f t="shared" si="22"/>
        <v>0.11540403962135315</v>
      </c>
      <c r="BD55" s="83">
        <f t="shared" si="22"/>
        <v>0.11843615770339966</v>
      </c>
      <c r="BF55" s="83"/>
      <c r="BG55" s="83"/>
      <c r="BH55" s="83">
        <f t="shared" ref="BH55:BJ72" si="23">AJ55</f>
        <v>-1.0909413686022162E-3</v>
      </c>
      <c r="BI55" s="83">
        <f t="shared" si="23"/>
        <v>-9.7768998239189386E-4</v>
      </c>
      <c r="BJ55" s="83">
        <f t="shared" si="23"/>
        <v>-6.338953971862793E-4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211947.671875</v>
      </c>
      <c r="M56" s="78">
        <v>212714.671875</v>
      </c>
      <c r="N56" s="78">
        <v>209372.328125</v>
      </c>
      <c r="O56" s="62"/>
      <c r="P56" s="78"/>
      <c r="Q56" s="78"/>
      <c r="R56" s="78">
        <v>-9549</v>
      </c>
      <c r="S56" s="78">
        <v>-3749.333251953125</v>
      </c>
      <c r="T56" s="78">
        <v>-1874.6666259765625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0.23671279847621918</v>
      </c>
      <c r="AE56" s="63">
        <v>0.2375694066286087</v>
      </c>
      <c r="AF56" s="63">
        <v>0.23383654654026031</v>
      </c>
      <c r="AG56" s="64"/>
      <c r="AH56" s="63"/>
      <c r="AI56" s="63"/>
      <c r="AJ56" s="63">
        <v>-1.0664756409823895E-2</v>
      </c>
      <c r="AK56" s="63">
        <v>-4.1874251328408718E-3</v>
      </c>
      <c r="AL56" s="63">
        <v>-2.0937125664204359E-3</v>
      </c>
      <c r="AM56" s="19"/>
      <c r="AN56" s="82"/>
      <c r="AO56" s="82"/>
      <c r="AP56" s="82">
        <f t="shared" si="20"/>
        <v>210000</v>
      </c>
      <c r="AQ56" s="82">
        <f t="shared" si="20"/>
        <v>215000</v>
      </c>
      <c r="AR56" s="82">
        <f t="shared" si="20"/>
        <v>210000</v>
      </c>
      <c r="AS56" s="37"/>
      <c r="AT56" s="82"/>
      <c r="AU56" s="82"/>
      <c r="AV56" s="82">
        <f t="shared" si="21"/>
        <v>-10000</v>
      </c>
      <c r="AW56" s="82">
        <f t="shared" si="21"/>
        <v>-5000</v>
      </c>
      <c r="AX56" s="82">
        <f t="shared" si="21"/>
        <v>0</v>
      </c>
      <c r="AY56" s="37"/>
      <c r="AZ56" s="83"/>
      <c r="BA56" s="83"/>
      <c r="BB56" s="83">
        <f t="shared" si="22"/>
        <v>0.23671279847621918</v>
      </c>
      <c r="BC56" s="83">
        <f t="shared" si="22"/>
        <v>0.2375694066286087</v>
      </c>
      <c r="BD56" s="83">
        <f t="shared" si="22"/>
        <v>0.23383654654026031</v>
      </c>
      <c r="BF56" s="83"/>
      <c r="BG56" s="83"/>
      <c r="BH56" s="83">
        <f t="shared" si="23"/>
        <v>-1.0664756409823895E-2</v>
      </c>
      <c r="BI56" s="83">
        <f t="shared" si="23"/>
        <v>-4.1874251328408718E-3</v>
      </c>
      <c r="BJ56" s="83">
        <f t="shared" si="23"/>
        <v>-2.0937125664204359E-3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1636511.375</v>
      </c>
      <c r="M57" s="78">
        <v>1614696</v>
      </c>
      <c r="N57" s="78">
        <v>1616498.375</v>
      </c>
      <c r="O57" s="62"/>
      <c r="P57" s="78"/>
      <c r="Q57" s="78"/>
      <c r="R57" s="78">
        <v>-6548</v>
      </c>
      <c r="S57" s="78">
        <v>-3218.666748046875</v>
      </c>
      <c r="T57" s="78">
        <v>-1133.3333740234375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0.26502117514610291</v>
      </c>
      <c r="AE57" s="63">
        <v>0.26148834824562073</v>
      </c>
      <c r="AF57" s="63">
        <v>0.26178023219108582</v>
      </c>
      <c r="AG57" s="64"/>
      <c r="AH57" s="63"/>
      <c r="AI57" s="63"/>
      <c r="AJ57" s="63">
        <v>-1.0603865375742316E-3</v>
      </c>
      <c r="AK57" s="63">
        <v>-5.2123266505077481E-4</v>
      </c>
      <c r="AL57" s="63">
        <v>-1.8353264022152871E-4</v>
      </c>
      <c r="AM57" s="19"/>
      <c r="AN57" s="82"/>
      <c r="AO57" s="82"/>
      <c r="AP57" s="82">
        <f t="shared" si="20"/>
        <v>1635000</v>
      </c>
      <c r="AQ57" s="82">
        <f t="shared" si="20"/>
        <v>1615000</v>
      </c>
      <c r="AR57" s="82">
        <f t="shared" si="20"/>
        <v>1615000</v>
      </c>
      <c r="AS57" s="37"/>
      <c r="AT57" s="82"/>
      <c r="AU57" s="82"/>
      <c r="AV57" s="82">
        <f t="shared" si="21"/>
        <v>-5000</v>
      </c>
      <c r="AW57" s="82">
        <f t="shared" si="21"/>
        <v>-5000</v>
      </c>
      <c r="AX57" s="82">
        <f t="shared" si="21"/>
        <v>0</v>
      </c>
      <c r="AY57" s="37"/>
      <c r="AZ57" s="83"/>
      <c r="BA57" s="83"/>
      <c r="BB57" s="83">
        <f t="shared" si="22"/>
        <v>0.26502117514610291</v>
      </c>
      <c r="BC57" s="83">
        <f t="shared" si="22"/>
        <v>0.26148834824562073</v>
      </c>
      <c r="BD57" s="83">
        <f t="shared" si="22"/>
        <v>0.26178023219108582</v>
      </c>
      <c r="BF57" s="83"/>
      <c r="BG57" s="83"/>
      <c r="BH57" s="83">
        <f t="shared" si="23"/>
        <v>-1.0603865375742316E-3</v>
      </c>
      <c r="BI57" s="83">
        <f t="shared" si="23"/>
        <v>-5.2123266505077481E-4</v>
      </c>
      <c r="BJ57" s="83">
        <f t="shared" si="23"/>
        <v>-1.8353264022152871E-4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656215.3125</v>
      </c>
      <c r="M58" s="78">
        <v>645268.6875</v>
      </c>
      <c r="N58" s="78">
        <v>642109</v>
      </c>
      <c r="O58" s="62"/>
      <c r="P58" s="78"/>
      <c r="Q58" s="78"/>
      <c r="R58" s="78">
        <v>-1788.6666259765625</v>
      </c>
      <c r="S58" s="78">
        <v>-6864</v>
      </c>
      <c r="T58" s="78">
        <v>-11939.3330078125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0.29594749212265015</v>
      </c>
      <c r="AE58" s="63">
        <v>0.29101064801216125</v>
      </c>
      <c r="AF58" s="63">
        <v>0.2895856499671936</v>
      </c>
      <c r="AG58" s="64"/>
      <c r="AH58" s="63"/>
      <c r="AI58" s="63"/>
      <c r="AJ58" s="63">
        <v>-8.0666941357776523E-4</v>
      </c>
      <c r="AK58" s="63">
        <v>-3.0955970287322998E-3</v>
      </c>
      <c r="AL58" s="63">
        <v>-5.3845345973968506E-3</v>
      </c>
      <c r="AM58" s="19"/>
      <c r="AN58" s="82"/>
      <c r="AO58" s="82"/>
      <c r="AP58" s="82">
        <f t="shared" si="20"/>
        <v>655000</v>
      </c>
      <c r="AQ58" s="82">
        <f t="shared" si="20"/>
        <v>645000</v>
      </c>
      <c r="AR58" s="82">
        <f t="shared" si="20"/>
        <v>640000</v>
      </c>
      <c r="AS58" s="37"/>
      <c r="AT58" s="82"/>
      <c r="AU58" s="82"/>
      <c r="AV58" s="82">
        <f t="shared" si="21"/>
        <v>0</v>
      </c>
      <c r="AW58" s="82">
        <f t="shared" si="21"/>
        <v>-5000</v>
      </c>
      <c r="AX58" s="82">
        <f t="shared" si="21"/>
        <v>-10000</v>
      </c>
      <c r="AY58" s="37"/>
      <c r="AZ58" s="83"/>
      <c r="BA58" s="83"/>
      <c r="BB58" s="83">
        <f t="shared" si="22"/>
        <v>0.29594749212265015</v>
      </c>
      <c r="BC58" s="83">
        <f t="shared" si="22"/>
        <v>0.29101064801216125</v>
      </c>
      <c r="BD58" s="83">
        <f t="shared" si="22"/>
        <v>0.2895856499671936</v>
      </c>
      <c r="BF58" s="83"/>
      <c r="BG58" s="83"/>
      <c r="BH58" s="83">
        <f t="shared" si="23"/>
        <v>-8.0666941357776523E-4</v>
      </c>
      <c r="BI58" s="83">
        <f t="shared" si="23"/>
        <v>-3.0955970287322998E-3</v>
      </c>
      <c r="BJ58" s="83">
        <f t="shared" si="23"/>
        <v>-5.3845345973968506E-3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459404.65625</v>
      </c>
      <c r="M59" s="78">
        <v>474664</v>
      </c>
      <c r="N59" s="78">
        <v>485973</v>
      </c>
      <c r="O59" s="62"/>
      <c r="P59" s="78"/>
      <c r="Q59" s="78"/>
      <c r="R59" s="78">
        <v>-1915</v>
      </c>
      <c r="S59" s="78">
        <v>0</v>
      </c>
      <c r="T59" s="78">
        <v>0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0.35630497336387634</v>
      </c>
      <c r="AE59" s="63">
        <v>0.36813980340957642</v>
      </c>
      <c r="AF59" s="63">
        <v>0.37691083550453186</v>
      </c>
      <c r="AG59" s="64"/>
      <c r="AH59" s="63"/>
      <c r="AI59" s="63"/>
      <c r="AJ59" s="63">
        <v>-1.4852384338155389E-3</v>
      </c>
      <c r="AK59" s="63">
        <v>0</v>
      </c>
      <c r="AL59" s="63">
        <v>0</v>
      </c>
      <c r="AM59" s="19"/>
      <c r="AN59" s="82"/>
      <c r="AO59" s="82"/>
      <c r="AP59" s="82">
        <f t="shared" si="20"/>
        <v>460000</v>
      </c>
      <c r="AQ59" s="82">
        <f t="shared" si="20"/>
        <v>475000</v>
      </c>
      <c r="AR59" s="82">
        <f t="shared" si="20"/>
        <v>485000</v>
      </c>
      <c r="AS59" s="37"/>
      <c r="AT59" s="82"/>
      <c r="AU59" s="82"/>
      <c r="AV59" s="82">
        <f t="shared" si="21"/>
        <v>0</v>
      </c>
      <c r="AW59" s="82">
        <f t="shared" si="21"/>
        <v>0</v>
      </c>
      <c r="AX59" s="82">
        <f t="shared" si="21"/>
        <v>0</v>
      </c>
      <c r="AY59" s="37"/>
      <c r="AZ59" s="83"/>
      <c r="BA59" s="83"/>
      <c r="BB59" s="83">
        <f t="shared" si="22"/>
        <v>0.35630497336387634</v>
      </c>
      <c r="BC59" s="83">
        <f t="shared" si="22"/>
        <v>0.36813980340957642</v>
      </c>
      <c r="BD59" s="83">
        <f t="shared" si="22"/>
        <v>0.37691083550453186</v>
      </c>
      <c r="BF59" s="83"/>
      <c r="BG59" s="83"/>
      <c r="BH59" s="83">
        <f t="shared" si="23"/>
        <v>-1.4852384338155389E-3</v>
      </c>
      <c r="BI59" s="83">
        <f t="shared" si="23"/>
        <v>0</v>
      </c>
      <c r="BJ59" s="83">
        <f t="shared" si="23"/>
        <v>0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21"/>
        <v>0</v>
      </c>
      <c r="AW60" s="82">
        <f t="shared" si="21"/>
        <v>0</v>
      </c>
      <c r="AX60" s="82">
        <f t="shared" si="21"/>
        <v>0</v>
      </c>
      <c r="AY60" s="37"/>
      <c r="AZ60" s="83"/>
      <c r="BA60" s="83"/>
      <c r="BB60" s="83">
        <f t="shared" si="22"/>
        <v>0</v>
      </c>
      <c r="BC60" s="83">
        <f t="shared" si="22"/>
        <v>0</v>
      </c>
      <c r="BD60" s="83">
        <f t="shared" si="22"/>
        <v>0</v>
      </c>
      <c r="BF60" s="83"/>
      <c r="BG60" s="83"/>
      <c r="BH60" s="83">
        <f t="shared" si="23"/>
        <v>0</v>
      </c>
      <c r="BI60" s="83">
        <f t="shared" si="23"/>
        <v>0</v>
      </c>
      <c r="BJ60" s="83">
        <f t="shared" si="2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378589</v>
      </c>
      <c r="M61" s="78">
        <v>380156.65625</v>
      </c>
      <c r="N61" s="78">
        <v>385234</v>
      </c>
      <c r="O61" s="62"/>
      <c r="P61" s="78"/>
      <c r="Q61" s="78"/>
      <c r="R61" s="78">
        <v>-1195.6666259765625</v>
      </c>
      <c r="S61" s="78">
        <v>-2854</v>
      </c>
      <c r="T61" s="78">
        <v>-3617.333251953125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0.14195840060710907</v>
      </c>
      <c r="AE61" s="63">
        <v>0.14254622161388397</v>
      </c>
      <c r="AF61" s="63">
        <v>0.14445005357265472</v>
      </c>
      <c r="AG61" s="64"/>
      <c r="AH61" s="63"/>
      <c r="AI61" s="63"/>
      <c r="AJ61" s="63">
        <v>-4.4833621359430254E-4</v>
      </c>
      <c r="AK61" s="63">
        <v>-1.0701566934585571E-3</v>
      </c>
      <c r="AL61" s="63">
        <v>-1.3563832035288215E-3</v>
      </c>
      <c r="AM61" s="19"/>
      <c r="AN61" s="82"/>
      <c r="AO61" s="82"/>
      <c r="AP61" s="82">
        <f t="shared" si="20"/>
        <v>380000</v>
      </c>
      <c r="AQ61" s="82">
        <f t="shared" si="20"/>
        <v>380000</v>
      </c>
      <c r="AR61" s="82">
        <f t="shared" si="20"/>
        <v>385000</v>
      </c>
      <c r="AS61" s="37"/>
      <c r="AT61" s="82"/>
      <c r="AU61" s="82"/>
      <c r="AV61" s="82">
        <f t="shared" si="21"/>
        <v>0</v>
      </c>
      <c r="AW61" s="82">
        <f t="shared" si="21"/>
        <v>-5000</v>
      </c>
      <c r="AX61" s="82">
        <f t="shared" si="21"/>
        <v>-5000</v>
      </c>
      <c r="AY61" s="37"/>
      <c r="AZ61" s="83"/>
      <c r="BA61" s="83"/>
      <c r="BB61" s="83">
        <f t="shared" si="22"/>
        <v>0.14195840060710907</v>
      </c>
      <c r="BC61" s="83">
        <f t="shared" si="22"/>
        <v>0.14254622161388397</v>
      </c>
      <c r="BD61" s="83">
        <f t="shared" si="22"/>
        <v>0.14445005357265472</v>
      </c>
      <c r="BF61" s="83"/>
      <c r="BG61" s="83"/>
      <c r="BH61" s="83">
        <f t="shared" si="23"/>
        <v>-4.4833621359430254E-4</v>
      </c>
      <c r="BI61" s="83">
        <f t="shared" si="23"/>
        <v>-1.0701566934585571E-3</v>
      </c>
      <c r="BJ61" s="83">
        <f t="shared" si="23"/>
        <v>-1.3563832035288215E-3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1284626</v>
      </c>
      <c r="M62" s="78">
        <v>1292340.375</v>
      </c>
      <c r="N62" s="78">
        <v>1329833</v>
      </c>
      <c r="O62" s="62"/>
      <c r="P62" s="78"/>
      <c r="Q62" s="78"/>
      <c r="R62" s="78">
        <v>-11701.3330078125</v>
      </c>
      <c r="S62" s="78">
        <v>-7984.33349609375</v>
      </c>
      <c r="T62" s="78">
        <v>-4490.33349609375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0.17474758625030518</v>
      </c>
      <c r="AE62" s="63">
        <v>0.17579697072505951</v>
      </c>
      <c r="AF62" s="63">
        <v>0.18089710175991058</v>
      </c>
      <c r="AG62" s="64"/>
      <c r="AH62" s="63"/>
      <c r="AI62" s="63"/>
      <c r="AJ62" s="63">
        <v>-1.5917370328679681E-3</v>
      </c>
      <c r="AK62" s="63">
        <v>-1.0861108312383294E-3</v>
      </c>
      <c r="AL62" s="63">
        <v>-6.1081844614818692E-4</v>
      </c>
      <c r="AM62" s="19"/>
      <c r="AN62" s="82"/>
      <c r="AO62" s="82"/>
      <c r="AP62" s="82">
        <f t="shared" si="20"/>
        <v>1285000</v>
      </c>
      <c r="AQ62" s="82">
        <f t="shared" si="20"/>
        <v>1290000</v>
      </c>
      <c r="AR62" s="82">
        <f t="shared" si="20"/>
        <v>1330000</v>
      </c>
      <c r="AS62" s="37"/>
      <c r="AT62" s="82"/>
      <c r="AU62" s="82"/>
      <c r="AV62" s="82">
        <f t="shared" si="21"/>
        <v>-10000</v>
      </c>
      <c r="AW62" s="82">
        <f t="shared" si="21"/>
        <v>-10000</v>
      </c>
      <c r="AX62" s="82">
        <f t="shared" si="21"/>
        <v>-5000</v>
      </c>
      <c r="AY62" s="37"/>
      <c r="AZ62" s="83"/>
      <c r="BA62" s="83"/>
      <c r="BB62" s="83">
        <f t="shared" si="22"/>
        <v>0.17474758625030518</v>
      </c>
      <c r="BC62" s="83">
        <f t="shared" si="22"/>
        <v>0.17579697072505951</v>
      </c>
      <c r="BD62" s="83">
        <f t="shared" si="22"/>
        <v>0.18089710175991058</v>
      </c>
      <c r="BF62" s="83"/>
      <c r="BG62" s="83"/>
      <c r="BH62" s="83">
        <f t="shared" si="23"/>
        <v>-1.5917370328679681E-3</v>
      </c>
      <c r="BI62" s="83">
        <f t="shared" si="23"/>
        <v>-1.0861108312383294E-3</v>
      </c>
      <c r="BJ62" s="83">
        <f t="shared" si="23"/>
        <v>-6.1081844614818692E-4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814325</v>
      </c>
      <c r="M63" s="78">
        <v>833191.3125</v>
      </c>
      <c r="N63" s="78">
        <v>853107.6875</v>
      </c>
      <c r="O63" s="62"/>
      <c r="P63" s="78"/>
      <c r="Q63" s="78"/>
      <c r="R63" s="78">
        <v>-4925</v>
      </c>
      <c r="S63" s="78">
        <v>-6173.66650390625</v>
      </c>
      <c r="T63" s="78">
        <v>-12194.6669921875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0.14885246753692627</v>
      </c>
      <c r="AE63" s="63">
        <v>0.15230110287666321</v>
      </c>
      <c r="AF63" s="63">
        <v>0.15594165027141571</v>
      </c>
      <c r="AG63" s="64"/>
      <c r="AH63" s="63"/>
      <c r="AI63" s="63"/>
      <c r="AJ63" s="63">
        <v>-9.0025365352630615E-4</v>
      </c>
      <c r="AK63" s="63">
        <v>-1.1284997453913093E-3</v>
      </c>
      <c r="AL63" s="63">
        <v>-2.2290896158665419E-3</v>
      </c>
      <c r="AM63" s="19"/>
      <c r="AN63" s="82"/>
      <c r="AO63" s="82"/>
      <c r="AP63" s="82">
        <f t="shared" si="20"/>
        <v>815000</v>
      </c>
      <c r="AQ63" s="82">
        <f t="shared" si="20"/>
        <v>835000</v>
      </c>
      <c r="AR63" s="82">
        <f t="shared" si="20"/>
        <v>855000</v>
      </c>
      <c r="AS63" s="37"/>
      <c r="AT63" s="82"/>
      <c r="AU63" s="82"/>
      <c r="AV63" s="82">
        <f t="shared" si="21"/>
        <v>-5000</v>
      </c>
      <c r="AW63" s="82">
        <f t="shared" si="21"/>
        <v>-5000</v>
      </c>
      <c r="AX63" s="82">
        <f t="shared" si="21"/>
        <v>-10000</v>
      </c>
      <c r="AY63" s="37"/>
      <c r="AZ63" s="83"/>
      <c r="BA63" s="83"/>
      <c r="BB63" s="83">
        <f t="shared" si="22"/>
        <v>0.14885246753692627</v>
      </c>
      <c r="BC63" s="83">
        <f t="shared" si="22"/>
        <v>0.15230110287666321</v>
      </c>
      <c r="BD63" s="83">
        <f t="shared" si="22"/>
        <v>0.15594165027141571</v>
      </c>
      <c r="BF63" s="83"/>
      <c r="BG63" s="83"/>
      <c r="BH63" s="83">
        <f t="shared" si="23"/>
        <v>-9.0025365352630615E-4</v>
      </c>
      <c r="BI63" s="83">
        <f t="shared" si="23"/>
        <v>-1.1284997453913093E-3</v>
      </c>
      <c r="BJ63" s="83">
        <f t="shared" si="23"/>
        <v>-2.2290896158665419E-3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612313.6875</v>
      </c>
      <c r="M64" s="78">
        <v>626382</v>
      </c>
      <c r="N64" s="78">
        <v>661107.3125</v>
      </c>
      <c r="O64" s="62"/>
      <c r="P64" s="78"/>
      <c r="Q64" s="78"/>
      <c r="R64" s="78">
        <v>-1375</v>
      </c>
      <c r="S64" s="78">
        <v>-1375</v>
      </c>
      <c r="T64" s="78">
        <v>1151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0.12579292058944702</v>
      </c>
      <c r="AE64" s="63">
        <v>0.12868310511112213</v>
      </c>
      <c r="AF64" s="63">
        <v>0.1358170360326767</v>
      </c>
      <c r="AG64" s="64"/>
      <c r="AH64" s="63"/>
      <c r="AI64" s="63"/>
      <c r="AJ64" s="63">
        <v>-2.8247633599676192E-4</v>
      </c>
      <c r="AK64" s="63">
        <v>-2.8247633599676192E-4</v>
      </c>
      <c r="AL64" s="63">
        <v>2.3646156478207558E-4</v>
      </c>
      <c r="AM64" s="19"/>
      <c r="AN64" s="82"/>
      <c r="AO64" s="82"/>
      <c r="AP64" s="82">
        <f t="shared" si="20"/>
        <v>610000</v>
      </c>
      <c r="AQ64" s="82">
        <f t="shared" si="20"/>
        <v>625000</v>
      </c>
      <c r="AR64" s="82">
        <f t="shared" si="20"/>
        <v>660000</v>
      </c>
      <c r="AS64" s="37"/>
      <c r="AT64" s="82"/>
      <c r="AU64" s="82"/>
      <c r="AV64" s="82">
        <f t="shared" si="21"/>
        <v>0</v>
      </c>
      <c r="AW64" s="82">
        <f t="shared" si="21"/>
        <v>0</v>
      </c>
      <c r="AX64" s="82">
        <f t="shared" si="21"/>
        <v>0</v>
      </c>
      <c r="AY64" s="37"/>
      <c r="AZ64" s="83"/>
      <c r="BA64" s="83"/>
      <c r="BB64" s="83">
        <f t="shared" si="22"/>
        <v>0.12579292058944702</v>
      </c>
      <c r="BC64" s="83">
        <f t="shared" si="22"/>
        <v>0.12868310511112213</v>
      </c>
      <c r="BD64" s="83">
        <f t="shared" si="22"/>
        <v>0.1358170360326767</v>
      </c>
      <c r="BF64" s="83"/>
      <c r="BG64" s="83"/>
      <c r="BH64" s="83">
        <f t="shared" si="23"/>
        <v>-2.8247633599676192E-4</v>
      </c>
      <c r="BI64" s="83">
        <f t="shared" si="23"/>
        <v>-2.8247633599676192E-4</v>
      </c>
      <c r="BJ64" s="83">
        <f t="shared" si="23"/>
        <v>2.3646156478207558E-4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995034.6875</v>
      </c>
      <c r="M65" s="78">
        <v>998500.6875</v>
      </c>
      <c r="N65" s="78">
        <v>1022431.6875</v>
      </c>
      <c r="O65" s="62"/>
      <c r="P65" s="78"/>
      <c r="Q65" s="78"/>
      <c r="R65" s="78">
        <v>-31095</v>
      </c>
      <c r="S65" s="78">
        <v>-27557</v>
      </c>
      <c r="T65" s="78">
        <v>-28171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0.16619083285331726</v>
      </c>
      <c r="AE65" s="63">
        <v>0.16676971316337585</v>
      </c>
      <c r="AF65" s="63">
        <v>0.170766681432724</v>
      </c>
      <c r="AG65" s="64"/>
      <c r="AH65" s="63"/>
      <c r="AI65" s="63"/>
      <c r="AJ65" s="63">
        <v>-5.1934919320046902E-3</v>
      </c>
      <c r="AK65" s="63">
        <v>-4.6025761403143406E-3</v>
      </c>
      <c r="AL65" s="63">
        <v>-4.7051259316504002E-3</v>
      </c>
      <c r="AM65" s="19"/>
      <c r="AN65" s="82"/>
      <c r="AO65" s="82"/>
      <c r="AP65" s="82">
        <f t="shared" si="20"/>
        <v>995000</v>
      </c>
      <c r="AQ65" s="82">
        <f t="shared" si="20"/>
        <v>1000000</v>
      </c>
      <c r="AR65" s="82">
        <f t="shared" si="20"/>
        <v>1020000</v>
      </c>
      <c r="AS65" s="37"/>
      <c r="AT65" s="82"/>
      <c r="AU65" s="82"/>
      <c r="AV65" s="82">
        <f t="shared" si="21"/>
        <v>-30000</v>
      </c>
      <c r="AW65" s="82">
        <f t="shared" si="21"/>
        <v>-30000</v>
      </c>
      <c r="AX65" s="82">
        <f t="shared" si="21"/>
        <v>-30000</v>
      </c>
      <c r="AY65" s="37"/>
      <c r="AZ65" s="83"/>
      <c r="BA65" s="83"/>
      <c r="BB65" s="83">
        <f t="shared" si="22"/>
        <v>0.16619083285331726</v>
      </c>
      <c r="BC65" s="83">
        <f t="shared" si="22"/>
        <v>0.16676971316337585</v>
      </c>
      <c r="BD65" s="83">
        <f t="shared" si="22"/>
        <v>0.170766681432724</v>
      </c>
      <c r="BF65" s="83"/>
      <c r="BG65" s="83"/>
      <c r="BH65" s="83">
        <f t="shared" si="23"/>
        <v>-5.1934919320046902E-3</v>
      </c>
      <c r="BI65" s="83">
        <f t="shared" si="23"/>
        <v>-4.6025761403143406E-3</v>
      </c>
      <c r="BJ65" s="83">
        <f t="shared" si="23"/>
        <v>-4.7051259316504002E-3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617994.6875</v>
      </c>
      <c r="M66" s="78">
        <v>626684.6875</v>
      </c>
      <c r="N66" s="78">
        <v>646357</v>
      </c>
      <c r="O66" s="62"/>
      <c r="P66" s="78"/>
      <c r="Q66" s="78"/>
      <c r="R66" s="78">
        <v>-14305</v>
      </c>
      <c r="S66" s="78">
        <v>-9921.6669921875</v>
      </c>
      <c r="T66" s="78">
        <v>747.66668701171875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9.8840594291687012E-2</v>
      </c>
      <c r="AE66" s="63">
        <v>0.10023044794797897</v>
      </c>
      <c r="AF66" s="63">
        <v>0.10337679833173752</v>
      </c>
      <c r="AG66" s="64"/>
      <c r="AH66" s="63"/>
      <c r="AI66" s="63"/>
      <c r="AJ66" s="63">
        <v>-2.2879093885421753E-3</v>
      </c>
      <c r="AK66" s="63">
        <v>-1.5868470072746277E-3</v>
      </c>
      <c r="AL66" s="63">
        <v>1.1958181858062744E-4</v>
      </c>
      <c r="AM66" s="19"/>
      <c r="AN66" s="82"/>
      <c r="AO66" s="82"/>
      <c r="AP66" s="82">
        <f t="shared" si="20"/>
        <v>620000</v>
      </c>
      <c r="AQ66" s="82">
        <f t="shared" si="20"/>
        <v>625000</v>
      </c>
      <c r="AR66" s="82">
        <f t="shared" si="20"/>
        <v>645000</v>
      </c>
      <c r="AS66" s="37"/>
      <c r="AT66" s="82"/>
      <c r="AU66" s="82"/>
      <c r="AV66" s="82">
        <f t="shared" si="21"/>
        <v>-15000</v>
      </c>
      <c r="AW66" s="82">
        <f t="shared" si="21"/>
        <v>-10000</v>
      </c>
      <c r="AX66" s="82">
        <f t="shared" si="21"/>
        <v>0</v>
      </c>
      <c r="AY66" s="37"/>
      <c r="AZ66" s="83"/>
      <c r="BA66" s="83"/>
      <c r="BB66" s="83">
        <f t="shared" si="22"/>
        <v>9.8840594291687012E-2</v>
      </c>
      <c r="BC66" s="83">
        <f t="shared" si="22"/>
        <v>0.10023044794797897</v>
      </c>
      <c r="BD66" s="83">
        <f t="shared" si="22"/>
        <v>0.10337679833173752</v>
      </c>
      <c r="BF66" s="83"/>
      <c r="BG66" s="83"/>
      <c r="BH66" s="83">
        <f t="shared" si="23"/>
        <v>-2.2879093885421753E-3</v>
      </c>
      <c r="BI66" s="83">
        <f t="shared" si="23"/>
        <v>-1.5868470072746277E-3</v>
      </c>
      <c r="BJ66" s="83">
        <f t="shared" si="23"/>
        <v>1.1958181858062744E-4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1703819.375</v>
      </c>
      <c r="M67" s="78">
        <v>1673520.625</v>
      </c>
      <c r="N67" s="78">
        <v>1654845.625</v>
      </c>
      <c r="O67" s="62"/>
      <c r="P67" s="78"/>
      <c r="Q67" s="78"/>
      <c r="R67" s="78">
        <v>-5408.33349609375</v>
      </c>
      <c r="S67" s="78">
        <v>1462.6666259765625</v>
      </c>
      <c r="T67" s="78">
        <v>-1744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0.18921451270580292</v>
      </c>
      <c r="AE67" s="63">
        <v>0.18584974110126495</v>
      </c>
      <c r="AF67" s="63">
        <v>0.18377582728862762</v>
      </c>
      <c r="AG67" s="64"/>
      <c r="AH67" s="63"/>
      <c r="AI67" s="63"/>
      <c r="AJ67" s="63">
        <v>-6.0061115073040128E-4</v>
      </c>
      <c r="AK67" s="63">
        <v>1.6242761921603233E-4</v>
      </c>
      <c r="AL67" s="63">
        <v>-1.9368033099453896E-4</v>
      </c>
      <c r="AM67" s="19"/>
      <c r="AN67" s="82"/>
      <c r="AO67" s="82"/>
      <c r="AP67" s="82">
        <f t="shared" si="20"/>
        <v>1705000</v>
      </c>
      <c r="AQ67" s="82">
        <f t="shared" si="20"/>
        <v>1675000</v>
      </c>
      <c r="AR67" s="82">
        <f t="shared" si="20"/>
        <v>1655000</v>
      </c>
      <c r="AS67" s="37"/>
      <c r="AT67" s="82"/>
      <c r="AU67" s="82"/>
      <c r="AV67" s="82">
        <f t="shared" si="21"/>
        <v>-5000</v>
      </c>
      <c r="AW67" s="82">
        <f t="shared" si="21"/>
        <v>0</v>
      </c>
      <c r="AX67" s="82">
        <f t="shared" si="21"/>
        <v>0</v>
      </c>
      <c r="AY67" s="37"/>
      <c r="AZ67" s="83"/>
      <c r="BA67" s="83"/>
      <c r="BB67" s="83">
        <f t="shared" si="22"/>
        <v>0.18921451270580292</v>
      </c>
      <c r="BC67" s="83">
        <f t="shared" si="22"/>
        <v>0.18584974110126495</v>
      </c>
      <c r="BD67" s="83">
        <f t="shared" si="22"/>
        <v>0.18377582728862762</v>
      </c>
      <c r="BF67" s="83"/>
      <c r="BG67" s="83"/>
      <c r="BH67" s="83">
        <f t="shared" si="23"/>
        <v>-6.0061115073040128E-4</v>
      </c>
      <c r="BI67" s="83">
        <f t="shared" si="23"/>
        <v>1.6242761921603233E-4</v>
      </c>
      <c r="BJ67" s="83">
        <f t="shared" si="23"/>
        <v>-1.9368033099453896E-4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1112080.625</v>
      </c>
      <c r="M68" s="78">
        <v>1120213</v>
      </c>
      <c r="N68" s="78">
        <v>1127144.625</v>
      </c>
      <c r="O68" s="62"/>
      <c r="P68" s="78"/>
      <c r="Q68" s="78"/>
      <c r="R68" s="78">
        <v>4485.33349609375</v>
      </c>
      <c r="S68" s="78">
        <v>2978.333251953125</v>
      </c>
      <c r="T68" s="78">
        <v>2204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0.1218554675579071</v>
      </c>
      <c r="AE68" s="63">
        <v>0.12274656444787979</v>
      </c>
      <c r="AF68" s="63">
        <v>0.1235060915350914</v>
      </c>
      <c r="AG68" s="64"/>
      <c r="AH68" s="63"/>
      <c r="AI68" s="63"/>
      <c r="AJ68" s="63">
        <v>4.9147754907608032E-4</v>
      </c>
      <c r="AK68" s="63">
        <v>3.263478574808687E-4</v>
      </c>
      <c r="AL68" s="63">
        <v>2.4150063109118491E-4</v>
      </c>
      <c r="AM68" s="19"/>
      <c r="AN68" s="82"/>
      <c r="AO68" s="82"/>
      <c r="AP68" s="82">
        <f t="shared" si="20"/>
        <v>1110000</v>
      </c>
      <c r="AQ68" s="82">
        <f t="shared" si="20"/>
        <v>1120000</v>
      </c>
      <c r="AR68" s="82">
        <f t="shared" si="20"/>
        <v>1125000</v>
      </c>
      <c r="AS68" s="37"/>
      <c r="AT68" s="82"/>
      <c r="AU68" s="82"/>
      <c r="AV68" s="82">
        <f t="shared" si="21"/>
        <v>5000</v>
      </c>
      <c r="AW68" s="82">
        <f t="shared" si="21"/>
        <v>5000</v>
      </c>
      <c r="AX68" s="82">
        <f t="shared" si="21"/>
        <v>0</v>
      </c>
      <c r="AY68" s="37"/>
      <c r="AZ68" s="83"/>
      <c r="BA68" s="83"/>
      <c r="BB68" s="83">
        <f t="shared" si="22"/>
        <v>0.1218554675579071</v>
      </c>
      <c r="BC68" s="83">
        <f t="shared" si="22"/>
        <v>0.12274656444787979</v>
      </c>
      <c r="BD68" s="83">
        <f t="shared" si="22"/>
        <v>0.1235060915350914</v>
      </c>
      <c r="BF68" s="83"/>
      <c r="BG68" s="83"/>
      <c r="BH68" s="83">
        <f t="shared" si="23"/>
        <v>4.9147754907608032E-4</v>
      </c>
      <c r="BI68" s="83">
        <f t="shared" si="23"/>
        <v>3.263478574808687E-4</v>
      </c>
      <c r="BJ68" s="83">
        <f t="shared" si="23"/>
        <v>2.4150063109118491E-4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517297</v>
      </c>
      <c r="M69" s="78">
        <v>555714.6875</v>
      </c>
      <c r="N69" s="78">
        <v>579876</v>
      </c>
      <c r="O69" s="62"/>
      <c r="P69" s="78"/>
      <c r="Q69" s="78"/>
      <c r="R69" s="78">
        <v>-7953.66650390625</v>
      </c>
      <c r="S69" s="78">
        <v>-8829.3330078125</v>
      </c>
      <c r="T69" s="78">
        <v>-6958.33349609375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9.2441931366920471E-2</v>
      </c>
      <c r="AE69" s="63">
        <v>9.9307239055633545E-2</v>
      </c>
      <c r="AF69" s="63">
        <v>0.10362491011619568</v>
      </c>
      <c r="AG69" s="64"/>
      <c r="AH69" s="63"/>
      <c r="AI69" s="63"/>
      <c r="AJ69" s="63">
        <v>-1.4213348040357232E-3</v>
      </c>
      <c r="AK69" s="63">
        <v>-1.577816903591156E-3</v>
      </c>
      <c r="AL69" s="63">
        <v>-1.2434670934453607E-3</v>
      </c>
      <c r="AM69" s="19"/>
      <c r="AN69" s="82"/>
      <c r="AO69" s="82"/>
      <c r="AP69" s="82">
        <f t="shared" si="20"/>
        <v>515000</v>
      </c>
      <c r="AQ69" s="82">
        <f t="shared" si="20"/>
        <v>555000</v>
      </c>
      <c r="AR69" s="82">
        <f t="shared" si="20"/>
        <v>580000</v>
      </c>
      <c r="AS69" s="37"/>
      <c r="AT69" s="82"/>
      <c r="AU69" s="82"/>
      <c r="AV69" s="82">
        <f t="shared" si="21"/>
        <v>-10000</v>
      </c>
      <c r="AW69" s="82">
        <f t="shared" si="21"/>
        <v>-10000</v>
      </c>
      <c r="AX69" s="82">
        <f t="shared" si="21"/>
        <v>-5000</v>
      </c>
      <c r="AY69" s="37"/>
      <c r="AZ69" s="83"/>
      <c r="BA69" s="83"/>
      <c r="BB69" s="83">
        <f t="shared" si="22"/>
        <v>9.2441931366920471E-2</v>
      </c>
      <c r="BC69" s="83">
        <f t="shared" si="22"/>
        <v>9.9307239055633545E-2</v>
      </c>
      <c r="BD69" s="83">
        <f t="shared" si="22"/>
        <v>0.10362491011619568</v>
      </c>
      <c r="BF69" s="83"/>
      <c r="BG69" s="83"/>
      <c r="BH69" s="83">
        <f t="shared" si="23"/>
        <v>-1.4213348040357232E-3</v>
      </c>
      <c r="BI69" s="83">
        <f t="shared" si="23"/>
        <v>-1.577816903591156E-3</v>
      </c>
      <c r="BJ69" s="83">
        <f t="shared" si="23"/>
        <v>-1.2434670934453607E-3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430936.34375</v>
      </c>
      <c r="M70" s="78">
        <v>434248.34375</v>
      </c>
      <c r="N70" s="78">
        <v>443352.34375</v>
      </c>
      <c r="O70" s="62"/>
      <c r="P70" s="78"/>
      <c r="Q70" s="78"/>
      <c r="R70" s="78">
        <v>-2951.666748046875</v>
      </c>
      <c r="S70" s="78">
        <v>-2677</v>
      </c>
      <c r="T70" s="78">
        <v>969.66668701171875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0.13748835027217865</v>
      </c>
      <c r="AE70" s="63">
        <v>0.13854502141475677</v>
      </c>
      <c r="AF70" s="63">
        <v>0.14144961535930634</v>
      </c>
      <c r="AG70" s="64"/>
      <c r="AH70" s="63"/>
      <c r="AI70" s="63"/>
      <c r="AJ70" s="63">
        <v>-9.4172358512878418E-4</v>
      </c>
      <c r="AK70" s="63">
        <v>-8.5408985614776611E-4</v>
      </c>
      <c r="AL70" s="63">
        <v>3.0936798430047929E-4</v>
      </c>
      <c r="AM70" s="19"/>
      <c r="AN70" s="82"/>
      <c r="AO70" s="82"/>
      <c r="AP70" s="82">
        <f t="shared" si="20"/>
        <v>430000</v>
      </c>
      <c r="AQ70" s="82">
        <f t="shared" si="20"/>
        <v>435000</v>
      </c>
      <c r="AR70" s="82">
        <f t="shared" si="20"/>
        <v>445000</v>
      </c>
      <c r="AS70" s="37"/>
      <c r="AT70" s="82"/>
      <c r="AU70" s="82"/>
      <c r="AV70" s="82">
        <f t="shared" si="21"/>
        <v>-5000</v>
      </c>
      <c r="AW70" s="82">
        <f t="shared" si="21"/>
        <v>-5000</v>
      </c>
      <c r="AX70" s="82">
        <f t="shared" si="21"/>
        <v>0</v>
      </c>
      <c r="AY70" s="37"/>
      <c r="AZ70" s="83"/>
      <c r="BA70" s="83"/>
      <c r="BB70" s="83">
        <f t="shared" si="22"/>
        <v>0.13748835027217865</v>
      </c>
      <c r="BC70" s="83">
        <f t="shared" si="22"/>
        <v>0.13854502141475677</v>
      </c>
      <c r="BD70" s="83">
        <f t="shared" si="22"/>
        <v>0.14144961535930634</v>
      </c>
      <c r="BF70" s="83"/>
      <c r="BG70" s="83"/>
      <c r="BH70" s="83">
        <f t="shared" si="23"/>
        <v>-9.4172358512878418E-4</v>
      </c>
      <c r="BI70" s="83">
        <f t="shared" si="23"/>
        <v>-8.5408985614776611E-4</v>
      </c>
      <c r="BJ70" s="83">
        <f t="shared" si="23"/>
        <v>3.0936798430047929E-4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663094.6875</v>
      </c>
      <c r="M71" s="78">
        <v>661423</v>
      </c>
      <c r="N71" s="78">
        <v>672386.3125</v>
      </c>
      <c r="O71" s="62"/>
      <c r="P71" s="78"/>
      <c r="Q71" s="78"/>
      <c r="R71" s="78">
        <v>-4394</v>
      </c>
      <c r="S71" s="78">
        <v>-4730</v>
      </c>
      <c r="T71" s="78">
        <v>2709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0.12319993227720261</v>
      </c>
      <c r="AE71" s="63">
        <v>0.12288933992385864</v>
      </c>
      <c r="AF71" s="63">
        <v>0.12492627650499344</v>
      </c>
      <c r="AG71" s="64"/>
      <c r="AH71" s="63"/>
      <c r="AI71" s="63"/>
      <c r="AJ71" s="63">
        <v>-8.1638741539791226E-4</v>
      </c>
      <c r="AK71" s="63">
        <v>-8.7881338549777865E-4</v>
      </c>
      <c r="AL71" s="63">
        <v>5.0331902457401156E-4</v>
      </c>
      <c r="AM71" s="19"/>
      <c r="AN71" s="82"/>
      <c r="AO71" s="82"/>
      <c r="AP71" s="82">
        <f t="shared" si="20"/>
        <v>665000</v>
      </c>
      <c r="AQ71" s="82">
        <f t="shared" si="20"/>
        <v>660000</v>
      </c>
      <c r="AR71" s="82">
        <f t="shared" si="20"/>
        <v>670000</v>
      </c>
      <c r="AS71" s="37"/>
      <c r="AT71" s="82"/>
      <c r="AU71" s="82"/>
      <c r="AV71" s="82">
        <f t="shared" si="21"/>
        <v>-5000</v>
      </c>
      <c r="AW71" s="82">
        <f t="shared" si="21"/>
        <v>-5000</v>
      </c>
      <c r="AX71" s="82">
        <f t="shared" si="21"/>
        <v>5000</v>
      </c>
      <c r="AY71" s="37"/>
      <c r="AZ71" s="83"/>
      <c r="BA71" s="83"/>
      <c r="BB71" s="83">
        <f t="shared" si="22"/>
        <v>0.12319993227720261</v>
      </c>
      <c r="BC71" s="83">
        <f t="shared" si="22"/>
        <v>0.12288933992385864</v>
      </c>
      <c r="BD71" s="83">
        <f t="shared" si="22"/>
        <v>0.12492627650499344</v>
      </c>
      <c r="BF71" s="83"/>
      <c r="BG71" s="83"/>
      <c r="BH71" s="83">
        <f t="shared" si="23"/>
        <v>-8.1638741539791226E-4</v>
      </c>
      <c r="BI71" s="83">
        <f t="shared" si="23"/>
        <v>-8.7881338549777865E-4</v>
      </c>
      <c r="BJ71" s="83">
        <f t="shared" si="23"/>
        <v>5.0331902457401156E-4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242755.328125</v>
      </c>
      <c r="M72" s="78">
        <v>242561.328125</v>
      </c>
      <c r="N72" s="78">
        <v>245970</v>
      </c>
      <c r="O72" s="62"/>
      <c r="P72" s="78"/>
      <c r="Q72" s="78"/>
      <c r="R72" s="78">
        <v>-182.33332824707031</v>
      </c>
      <c r="S72" s="78">
        <v>-1018.6666870117188</v>
      </c>
      <c r="T72" s="78">
        <v>-1114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0.12835761904716492</v>
      </c>
      <c r="AE72" s="63">
        <v>0.12825503945350647</v>
      </c>
      <c r="AF72" s="63">
        <v>0.13005739450454712</v>
      </c>
      <c r="AG72" s="64"/>
      <c r="AH72" s="63"/>
      <c r="AI72" s="63"/>
      <c r="AJ72" s="63">
        <v>-9.6410512924194336E-5</v>
      </c>
      <c r="AK72" s="63">
        <v>-5.3862732602283359E-4</v>
      </c>
      <c r="AL72" s="63">
        <v>-5.8903294848278165E-4</v>
      </c>
      <c r="AM72" s="19"/>
      <c r="AN72" s="82"/>
      <c r="AO72" s="82"/>
      <c r="AP72" s="82">
        <f t="shared" si="20"/>
        <v>245000</v>
      </c>
      <c r="AQ72" s="82">
        <f t="shared" si="20"/>
        <v>245000</v>
      </c>
      <c r="AR72" s="82">
        <f t="shared" si="20"/>
        <v>245000</v>
      </c>
      <c r="AS72" s="37"/>
      <c r="AT72" s="82"/>
      <c r="AU72" s="82"/>
      <c r="AV72" s="82">
        <f t="shared" si="21"/>
        <v>0</v>
      </c>
      <c r="AW72" s="82">
        <f t="shared" si="21"/>
        <v>0</v>
      </c>
      <c r="AX72" s="82">
        <f t="shared" si="21"/>
        <v>0</v>
      </c>
      <c r="AY72" s="37"/>
      <c r="AZ72" s="83"/>
      <c r="BA72" s="83"/>
      <c r="BB72" s="83">
        <f t="shared" si="22"/>
        <v>0.12835761904716492</v>
      </c>
      <c r="BC72" s="83">
        <f t="shared" si="22"/>
        <v>0.12825503945350647</v>
      </c>
      <c r="BD72" s="83">
        <f t="shared" si="22"/>
        <v>0.13005739450454712</v>
      </c>
      <c r="BF72" s="83"/>
      <c r="BG72" s="83"/>
      <c r="BH72" s="83">
        <f t="shared" si="23"/>
        <v>-9.6410512924194336E-5</v>
      </c>
      <c r="BI72" s="83">
        <f t="shared" si="23"/>
        <v>-5.3862732602283359E-4</v>
      </c>
      <c r="BJ72" s="83">
        <f t="shared" si="23"/>
        <v>-5.8903294848278165E-4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31" priority="3" operator="greaterThan">
      <formula>0</formula>
    </cfRule>
    <cfRule type="cellIs" dxfId="30" priority="4" operator="lessThan">
      <formula>0</formula>
    </cfRule>
  </conditionalFormatting>
  <conditionalFormatting sqref="BF10:BJ72">
    <cfRule type="cellIs" dxfId="29" priority="1" operator="greaterThan">
      <formula>0</formula>
    </cfRule>
    <cfRule type="cellIs" dxfId="28" priority="2" operator="lessThan">
      <formula>0</formula>
    </cfRule>
  </conditionalFormatting>
  <hyperlinks>
    <hyperlink ref="B2" location="Contents!A1" display="Back to Contents" xr:uid="{AD173243-8EF8-4722-962B-5F3149E642DF}"/>
  </hyperlinks>
  <pageMargins left="0.7" right="0.7" top="0.75" bottom="0.75" header="0.3" footer="0.3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720B0-1463-4D1A-BC86-82E636B1AF81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103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9109248</v>
      </c>
      <c r="K10" s="78">
        <v>9123261</v>
      </c>
      <c r="L10" s="78">
        <v>9588786</v>
      </c>
      <c r="M10" s="78">
        <v>9281425</v>
      </c>
      <c r="N10" s="78">
        <v>9513846</v>
      </c>
      <c r="O10" s="62"/>
      <c r="P10" s="78">
        <v>-215499</v>
      </c>
      <c r="Q10" s="78">
        <v>-153296</v>
      </c>
      <c r="R10" s="78">
        <v>-171514</v>
      </c>
      <c r="S10" s="78">
        <v>-222567</v>
      </c>
      <c r="T10" s="78">
        <v>-238324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0.13650704920291901</v>
      </c>
      <c r="AC10" s="63">
        <v>0.13671703636646271</v>
      </c>
      <c r="AD10" s="63">
        <v>0.14369317889213562</v>
      </c>
      <c r="AE10" s="63">
        <v>0.13908721506595612</v>
      </c>
      <c r="AF10" s="63">
        <v>0.14257016777992249</v>
      </c>
      <c r="AG10" s="64"/>
      <c r="AH10" s="63">
        <v>-3.2293647527694702E-3</v>
      </c>
      <c r="AI10" s="63">
        <v>-2.2972226142883301E-3</v>
      </c>
      <c r="AJ10" s="63">
        <v>-2.5702416896820068E-3</v>
      </c>
      <c r="AK10" s="63">
        <v>-3.3352822065353394E-3</v>
      </c>
      <c r="AL10" s="63">
        <v>-3.5714209079742432E-3</v>
      </c>
      <c r="AM10" s="76"/>
      <c r="AN10" s="82">
        <f>MROUND(J10, 5000)</f>
        <v>9110000</v>
      </c>
      <c r="AO10" s="82">
        <f t="shared" ref="AO10:AR10" si="0">MROUND(K10, 5000)</f>
        <v>9125000</v>
      </c>
      <c r="AP10" s="82">
        <f t="shared" si="0"/>
        <v>9590000</v>
      </c>
      <c r="AQ10" s="82">
        <f t="shared" si="0"/>
        <v>9280000</v>
      </c>
      <c r="AR10" s="82">
        <f t="shared" si="0"/>
        <v>9515000</v>
      </c>
      <c r="AS10" s="77"/>
      <c r="AT10" s="82">
        <f>IF(P10&lt;0,MROUND(P10,-5000),MROUND(P10,5000))</f>
        <v>-215000</v>
      </c>
      <c r="AU10" s="82">
        <f t="shared" ref="AU10:AX10" si="1">IF(Q10&lt;0,MROUND(Q10,-5000),MROUND(Q10,5000))</f>
        <v>-155000</v>
      </c>
      <c r="AV10" s="82">
        <f t="shared" si="1"/>
        <v>-170000</v>
      </c>
      <c r="AW10" s="82">
        <f t="shared" si="1"/>
        <v>-225000</v>
      </c>
      <c r="AX10" s="82">
        <f t="shared" si="1"/>
        <v>-240000</v>
      </c>
      <c r="AY10" s="77"/>
      <c r="AZ10" s="83">
        <f>AB10</f>
        <v>0.13650704920291901</v>
      </c>
      <c r="BA10" s="83">
        <f t="shared" ref="BA10:BD10" si="2">AC10</f>
        <v>0.13671703636646271</v>
      </c>
      <c r="BB10" s="83">
        <f t="shared" si="2"/>
        <v>0.14369317889213562</v>
      </c>
      <c r="BC10" s="83">
        <f t="shared" si="2"/>
        <v>0.13908721506595612</v>
      </c>
      <c r="BD10" s="83">
        <f t="shared" si="2"/>
        <v>0.14257016777992249</v>
      </c>
      <c r="BE10" s="77"/>
      <c r="BF10" s="83">
        <f>AH10</f>
        <v>-3.2293647527694702E-3</v>
      </c>
      <c r="BG10" s="83">
        <f t="shared" ref="BG10:BJ10" si="3">AI10</f>
        <v>-2.2972226142883301E-3</v>
      </c>
      <c r="BH10" s="83">
        <f t="shared" si="3"/>
        <v>-2.5702416896820068E-3</v>
      </c>
      <c r="BI10" s="83">
        <f t="shared" si="3"/>
        <v>-3.3352822065353394E-3</v>
      </c>
      <c r="BJ10" s="83">
        <f t="shared" si="3"/>
        <v>-3.5714209079742432E-3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5611359</v>
      </c>
      <c r="K12" s="78">
        <v>5620140</v>
      </c>
      <c r="L12" s="78">
        <v>5957646</v>
      </c>
      <c r="M12" s="78">
        <v>5790548</v>
      </c>
      <c r="N12" s="78">
        <v>5910894</v>
      </c>
      <c r="O12" s="62"/>
      <c r="P12" s="78">
        <v>-86099</v>
      </c>
      <c r="Q12" s="78">
        <v>-62187</v>
      </c>
      <c r="R12" s="78">
        <v>-74545</v>
      </c>
      <c r="S12" s="78">
        <v>-86951</v>
      </c>
      <c r="T12" s="78">
        <v>-93135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0.13849262893199921</v>
      </c>
      <c r="AC12" s="63">
        <v>0.13870935142040253</v>
      </c>
      <c r="AD12" s="63">
        <v>0.1470392644405365</v>
      </c>
      <c r="AE12" s="63">
        <v>0.14291515946388245</v>
      </c>
      <c r="AF12" s="63">
        <v>0.14588537812232971</v>
      </c>
      <c r="AG12" s="64"/>
      <c r="AH12" s="63">
        <v>-2.1249949932098389E-3</v>
      </c>
      <c r="AI12" s="63">
        <v>-1.5348196029663086E-3</v>
      </c>
      <c r="AJ12" s="63">
        <v>-1.8398165702819824E-3</v>
      </c>
      <c r="AK12" s="63">
        <v>-2.1460056304931641E-3</v>
      </c>
      <c r="AL12" s="63">
        <v>-2.2986531257629395E-3</v>
      </c>
      <c r="AM12" s="19"/>
      <c r="AN12" s="82">
        <f t="shared" ref="AN12:AR53" si="4">MROUND(J12, 5000)</f>
        <v>5610000</v>
      </c>
      <c r="AO12" s="82">
        <f t="shared" si="4"/>
        <v>5620000</v>
      </c>
      <c r="AP12" s="82">
        <f t="shared" si="4"/>
        <v>5960000</v>
      </c>
      <c r="AQ12" s="82">
        <f t="shared" si="4"/>
        <v>5790000</v>
      </c>
      <c r="AR12" s="82">
        <f t="shared" si="4"/>
        <v>5910000</v>
      </c>
      <c r="AS12" s="37"/>
      <c r="AT12" s="82">
        <f t="shared" ref="AT12:AX53" si="5">IF(P12&lt;0,MROUND(P12,-5000),MROUND(P12,5000))</f>
        <v>-85000</v>
      </c>
      <c r="AU12" s="82">
        <f t="shared" si="5"/>
        <v>-60000</v>
      </c>
      <c r="AV12" s="82">
        <f t="shared" si="5"/>
        <v>-75000</v>
      </c>
      <c r="AW12" s="82">
        <f t="shared" si="5"/>
        <v>-85000</v>
      </c>
      <c r="AX12" s="82">
        <f t="shared" si="5"/>
        <v>-95000</v>
      </c>
      <c r="AY12" s="37"/>
      <c r="AZ12" s="83">
        <f t="shared" ref="AZ12:BD53" si="6">AB12</f>
        <v>0.13849262893199921</v>
      </c>
      <c r="BA12" s="83">
        <f t="shared" si="6"/>
        <v>0.13870935142040253</v>
      </c>
      <c r="BB12" s="83">
        <f t="shared" si="6"/>
        <v>0.1470392644405365</v>
      </c>
      <c r="BC12" s="83">
        <f t="shared" si="6"/>
        <v>0.14291515946388245</v>
      </c>
      <c r="BD12" s="83">
        <f t="shared" si="6"/>
        <v>0.14588537812232971</v>
      </c>
      <c r="BF12" s="83">
        <f t="shared" ref="BF12:BJ53" si="7">AH12</f>
        <v>-2.1249949932098389E-3</v>
      </c>
      <c r="BG12" s="83">
        <f t="shared" si="7"/>
        <v>-1.5348196029663086E-3</v>
      </c>
      <c r="BH12" s="83">
        <f t="shared" si="7"/>
        <v>-1.8398165702819824E-3</v>
      </c>
      <c r="BI12" s="83">
        <f t="shared" si="7"/>
        <v>-2.1460056304931641E-3</v>
      </c>
      <c r="BJ12" s="83">
        <f t="shared" si="7"/>
        <v>-2.2986531257629395E-3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2872502</v>
      </c>
      <c r="K13" s="78">
        <v>2920270</v>
      </c>
      <c r="L13" s="78">
        <v>3040517</v>
      </c>
      <c r="M13" s="78">
        <v>2939404</v>
      </c>
      <c r="N13" s="78">
        <v>3029328</v>
      </c>
      <c r="O13" s="62"/>
      <c r="P13" s="78">
        <v>-129400</v>
      </c>
      <c r="Q13" s="78">
        <v>-91454</v>
      </c>
      <c r="R13" s="78">
        <v>-96969</v>
      </c>
      <c r="S13" s="78">
        <v>-135616</v>
      </c>
      <c r="T13" s="78">
        <v>-145189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0.19983714818954468</v>
      </c>
      <c r="AC13" s="63">
        <v>0.20316033065319061</v>
      </c>
      <c r="AD13" s="63">
        <v>0.21152579784393311</v>
      </c>
      <c r="AE13" s="63">
        <v>0.20449146628379822</v>
      </c>
      <c r="AF13" s="63">
        <v>0.21074739098548889</v>
      </c>
      <c r="AG13" s="64"/>
      <c r="AH13" s="63">
        <v>-9.0022385120391846E-3</v>
      </c>
      <c r="AI13" s="63">
        <v>-6.3623636960983276E-3</v>
      </c>
      <c r="AJ13" s="63">
        <v>-6.7460387945175171E-3</v>
      </c>
      <c r="AK13" s="63">
        <v>-9.4346702098846436E-3</v>
      </c>
      <c r="AL13" s="63">
        <v>-1.0100647807121277E-2</v>
      </c>
      <c r="AM13" s="19"/>
      <c r="AN13" s="82">
        <f t="shared" si="4"/>
        <v>2875000</v>
      </c>
      <c r="AO13" s="82">
        <f t="shared" si="4"/>
        <v>2920000</v>
      </c>
      <c r="AP13" s="82">
        <f t="shared" si="4"/>
        <v>3040000</v>
      </c>
      <c r="AQ13" s="82">
        <f t="shared" si="4"/>
        <v>2940000</v>
      </c>
      <c r="AR13" s="82">
        <f t="shared" si="4"/>
        <v>3030000</v>
      </c>
      <c r="AS13" s="37"/>
      <c r="AT13" s="82">
        <f t="shared" si="5"/>
        <v>-130000</v>
      </c>
      <c r="AU13" s="82">
        <f t="shared" si="5"/>
        <v>-90000</v>
      </c>
      <c r="AV13" s="82">
        <f t="shared" si="5"/>
        <v>-95000</v>
      </c>
      <c r="AW13" s="82">
        <f t="shared" si="5"/>
        <v>-135000</v>
      </c>
      <c r="AX13" s="82">
        <f t="shared" si="5"/>
        <v>-145000</v>
      </c>
      <c r="AY13" s="37"/>
      <c r="AZ13" s="83">
        <f t="shared" si="6"/>
        <v>0.19983714818954468</v>
      </c>
      <c r="BA13" s="83">
        <f t="shared" si="6"/>
        <v>0.20316033065319061</v>
      </c>
      <c r="BB13" s="83">
        <f t="shared" si="6"/>
        <v>0.21152579784393311</v>
      </c>
      <c r="BC13" s="83">
        <f t="shared" si="6"/>
        <v>0.20449146628379822</v>
      </c>
      <c r="BD13" s="83">
        <f t="shared" si="6"/>
        <v>0.21074739098548889</v>
      </c>
      <c r="BF13" s="83">
        <f t="shared" si="7"/>
        <v>-9.0022385120391846E-3</v>
      </c>
      <c r="BG13" s="83">
        <f t="shared" si="7"/>
        <v>-6.3623636960983276E-3</v>
      </c>
      <c r="BH13" s="83">
        <f t="shared" si="7"/>
        <v>-6.7460387945175171E-3</v>
      </c>
      <c r="BI13" s="83">
        <f t="shared" si="7"/>
        <v>-9.4346702098846436E-3</v>
      </c>
      <c r="BJ13" s="83">
        <f t="shared" si="7"/>
        <v>-1.0100647807121277E-2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625387</v>
      </c>
      <c r="K14" s="78">
        <v>582851</v>
      </c>
      <c r="L14" s="78">
        <v>590623</v>
      </c>
      <c r="M14" s="78">
        <v>551473</v>
      </c>
      <c r="N14" s="78">
        <v>573624</v>
      </c>
      <c r="O14" s="62"/>
      <c r="P14" s="78">
        <v>0</v>
      </c>
      <c r="Q14" s="78">
        <v>345</v>
      </c>
      <c r="R14" s="78">
        <v>0</v>
      </c>
      <c r="S14" s="78">
        <v>0</v>
      </c>
      <c r="T14" s="78">
        <v>0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5.2822630852460861E-2</v>
      </c>
      <c r="AC14" s="63">
        <v>4.9229875206947327E-2</v>
      </c>
      <c r="AD14" s="63">
        <v>4.9886327236890793E-2</v>
      </c>
      <c r="AE14" s="63">
        <v>4.6579565852880478E-2</v>
      </c>
      <c r="AF14" s="63">
        <v>4.8450525850057602E-2</v>
      </c>
      <c r="AG14" s="64"/>
      <c r="AH14" s="63">
        <v>0</v>
      </c>
      <c r="AI14" s="63">
        <v>2.9139220714569092E-5</v>
      </c>
      <c r="AJ14" s="63">
        <v>0</v>
      </c>
      <c r="AK14" s="63">
        <v>0</v>
      </c>
      <c r="AL14" s="63">
        <v>0</v>
      </c>
      <c r="AM14" s="19"/>
      <c r="AN14" s="82">
        <f t="shared" si="4"/>
        <v>625000</v>
      </c>
      <c r="AO14" s="82">
        <f t="shared" si="4"/>
        <v>585000</v>
      </c>
      <c r="AP14" s="82">
        <f t="shared" si="4"/>
        <v>590000</v>
      </c>
      <c r="AQ14" s="82">
        <f t="shared" si="4"/>
        <v>550000</v>
      </c>
      <c r="AR14" s="82">
        <f t="shared" si="4"/>
        <v>575000</v>
      </c>
      <c r="AS14" s="37"/>
      <c r="AT14" s="82">
        <f t="shared" si="5"/>
        <v>0</v>
      </c>
      <c r="AU14" s="82">
        <f t="shared" si="5"/>
        <v>0</v>
      </c>
      <c r="AV14" s="82">
        <f t="shared" si="5"/>
        <v>0</v>
      </c>
      <c r="AW14" s="82">
        <f t="shared" si="5"/>
        <v>0</v>
      </c>
      <c r="AX14" s="82">
        <f t="shared" si="5"/>
        <v>0</v>
      </c>
      <c r="AY14" s="37"/>
      <c r="AZ14" s="83">
        <f t="shared" si="6"/>
        <v>5.2822630852460861E-2</v>
      </c>
      <c r="BA14" s="83">
        <f t="shared" si="6"/>
        <v>4.9229875206947327E-2</v>
      </c>
      <c r="BB14" s="83">
        <f t="shared" si="6"/>
        <v>4.9886327236890793E-2</v>
      </c>
      <c r="BC14" s="83">
        <f t="shared" si="6"/>
        <v>4.6579565852880478E-2</v>
      </c>
      <c r="BD14" s="83">
        <f t="shared" si="6"/>
        <v>4.8450525850057602E-2</v>
      </c>
      <c r="BF14" s="83">
        <f t="shared" si="7"/>
        <v>0</v>
      </c>
      <c r="BG14" s="83">
        <f t="shared" si="7"/>
        <v>2.9139220714569092E-5</v>
      </c>
      <c r="BH14" s="83">
        <f t="shared" si="7"/>
        <v>0</v>
      </c>
      <c r="BI14" s="83">
        <f t="shared" si="7"/>
        <v>0</v>
      </c>
      <c r="BJ14" s="83">
        <f t="shared" si="7"/>
        <v>0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978548</v>
      </c>
      <c r="K16" s="78">
        <v>1013175</v>
      </c>
      <c r="L16" s="78">
        <v>1049584</v>
      </c>
      <c r="M16" s="78">
        <v>1033610</v>
      </c>
      <c r="N16" s="78">
        <v>1043983</v>
      </c>
      <c r="O16" s="62"/>
      <c r="P16" s="78">
        <v>-7266</v>
      </c>
      <c r="Q16" s="78">
        <v>-4490</v>
      </c>
      <c r="R16" s="78">
        <v>-7926</v>
      </c>
      <c r="S16" s="78">
        <v>-5552</v>
      </c>
      <c r="T16" s="78">
        <v>-9829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0.19518502056598663</v>
      </c>
      <c r="AC16" s="63">
        <v>0.20209185779094696</v>
      </c>
      <c r="AD16" s="63">
        <v>0.20935413241386414</v>
      </c>
      <c r="AE16" s="63">
        <v>0.20616790652275085</v>
      </c>
      <c r="AF16" s="63">
        <v>0.2082369476556778</v>
      </c>
      <c r="AG16" s="64"/>
      <c r="AH16" s="63">
        <v>-1.4493018388748169E-3</v>
      </c>
      <c r="AI16" s="63">
        <v>-8.9558959007263184E-4</v>
      </c>
      <c r="AJ16" s="63">
        <v>-1.5809535980224609E-3</v>
      </c>
      <c r="AK16" s="63">
        <v>-1.1074244976043701E-3</v>
      </c>
      <c r="AL16" s="63">
        <v>-1.9605308771133423E-3</v>
      </c>
      <c r="AM16" s="19"/>
      <c r="AN16" s="82">
        <f t="shared" si="4"/>
        <v>980000</v>
      </c>
      <c r="AO16" s="82">
        <f t="shared" si="4"/>
        <v>1015000</v>
      </c>
      <c r="AP16" s="82">
        <f t="shared" si="4"/>
        <v>1050000</v>
      </c>
      <c r="AQ16" s="82">
        <f t="shared" si="4"/>
        <v>1035000</v>
      </c>
      <c r="AR16" s="82">
        <f t="shared" si="4"/>
        <v>1045000</v>
      </c>
      <c r="AS16" s="37"/>
      <c r="AT16" s="82">
        <f t="shared" si="5"/>
        <v>-5000</v>
      </c>
      <c r="AU16" s="82">
        <f t="shared" si="5"/>
        <v>-5000</v>
      </c>
      <c r="AV16" s="82">
        <f t="shared" si="5"/>
        <v>-10000</v>
      </c>
      <c r="AW16" s="82">
        <f t="shared" si="5"/>
        <v>-5000</v>
      </c>
      <c r="AX16" s="82">
        <f t="shared" si="5"/>
        <v>-10000</v>
      </c>
      <c r="AY16" s="37"/>
      <c r="AZ16" s="83">
        <f t="shared" si="6"/>
        <v>0.19518502056598663</v>
      </c>
      <c r="BA16" s="83">
        <f t="shared" si="6"/>
        <v>0.20209185779094696</v>
      </c>
      <c r="BB16" s="83">
        <f t="shared" si="6"/>
        <v>0.20935413241386414</v>
      </c>
      <c r="BC16" s="83">
        <f t="shared" si="6"/>
        <v>0.20616790652275085</v>
      </c>
      <c r="BD16" s="83">
        <f t="shared" si="6"/>
        <v>0.2082369476556778</v>
      </c>
      <c r="BF16" s="83">
        <f t="shared" si="7"/>
        <v>-1.4493018388748169E-3</v>
      </c>
      <c r="BG16" s="83">
        <f t="shared" si="7"/>
        <v>-8.9558959007263184E-4</v>
      </c>
      <c r="BH16" s="83">
        <f t="shared" si="7"/>
        <v>-1.5809535980224609E-3</v>
      </c>
      <c r="BI16" s="83">
        <f t="shared" si="7"/>
        <v>-1.1074244976043701E-3</v>
      </c>
      <c r="BJ16" s="83">
        <f t="shared" si="7"/>
        <v>-1.9605308771133423E-3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1105759</v>
      </c>
      <c r="K17" s="78">
        <v>1062814</v>
      </c>
      <c r="L17" s="78">
        <v>1126011</v>
      </c>
      <c r="M17" s="78">
        <v>1087914</v>
      </c>
      <c r="N17" s="78">
        <v>1123397</v>
      </c>
      <c r="O17" s="62"/>
      <c r="P17" s="78">
        <v>-6784</v>
      </c>
      <c r="Q17" s="78">
        <v>-13588</v>
      </c>
      <c r="R17" s="78">
        <v>-7354</v>
      </c>
      <c r="S17" s="78">
        <v>-22859</v>
      </c>
      <c r="T17" s="78">
        <v>-17847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0.12387975305318832</v>
      </c>
      <c r="AC17" s="63">
        <v>0.11906856298446655</v>
      </c>
      <c r="AD17" s="63">
        <v>0.12614861130714417</v>
      </c>
      <c r="AE17" s="63">
        <v>0.12188055366277695</v>
      </c>
      <c r="AF17" s="63">
        <v>0.12585575878620148</v>
      </c>
      <c r="AG17" s="64"/>
      <c r="AH17" s="63">
        <v>-7.6002627611160278E-4</v>
      </c>
      <c r="AI17" s="63">
        <v>-1.5222877264022827E-3</v>
      </c>
      <c r="AJ17" s="63">
        <v>-8.2388520240783691E-4</v>
      </c>
      <c r="AK17" s="63">
        <v>-2.5609284639358521E-3</v>
      </c>
      <c r="AL17" s="63">
        <v>-1.9994378089904785E-3</v>
      </c>
      <c r="AM17" s="19"/>
      <c r="AN17" s="82">
        <f t="shared" si="4"/>
        <v>1105000</v>
      </c>
      <c r="AO17" s="82">
        <f t="shared" si="4"/>
        <v>1065000</v>
      </c>
      <c r="AP17" s="82">
        <f t="shared" si="4"/>
        <v>1125000</v>
      </c>
      <c r="AQ17" s="82">
        <f t="shared" si="4"/>
        <v>1090000</v>
      </c>
      <c r="AR17" s="82">
        <f t="shared" si="4"/>
        <v>1125000</v>
      </c>
      <c r="AS17" s="37"/>
      <c r="AT17" s="82">
        <f t="shared" si="5"/>
        <v>-5000</v>
      </c>
      <c r="AU17" s="82">
        <f t="shared" si="5"/>
        <v>-15000</v>
      </c>
      <c r="AV17" s="82">
        <f t="shared" si="5"/>
        <v>-5000</v>
      </c>
      <c r="AW17" s="82">
        <f t="shared" si="5"/>
        <v>-25000</v>
      </c>
      <c r="AX17" s="82">
        <f t="shared" si="5"/>
        <v>-20000</v>
      </c>
      <c r="AY17" s="37"/>
      <c r="AZ17" s="83">
        <f t="shared" si="6"/>
        <v>0.12387975305318832</v>
      </c>
      <c r="BA17" s="83">
        <f t="shared" si="6"/>
        <v>0.11906856298446655</v>
      </c>
      <c r="BB17" s="83">
        <f t="shared" si="6"/>
        <v>0.12614861130714417</v>
      </c>
      <c r="BC17" s="83">
        <f t="shared" si="6"/>
        <v>0.12188055366277695</v>
      </c>
      <c r="BD17" s="83">
        <f t="shared" si="6"/>
        <v>0.12585575878620148</v>
      </c>
      <c r="BF17" s="83">
        <f t="shared" si="7"/>
        <v>-7.6002627611160278E-4</v>
      </c>
      <c r="BG17" s="83">
        <f t="shared" si="7"/>
        <v>-1.5222877264022827E-3</v>
      </c>
      <c r="BH17" s="83">
        <f t="shared" si="7"/>
        <v>-8.2388520240783691E-4</v>
      </c>
      <c r="BI17" s="83">
        <f t="shared" si="7"/>
        <v>-2.5609284639358521E-3</v>
      </c>
      <c r="BJ17" s="83">
        <f t="shared" si="7"/>
        <v>-1.9994378089904785E-3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1194913</v>
      </c>
      <c r="K18" s="78">
        <v>1240899</v>
      </c>
      <c r="L18" s="78">
        <v>1305140</v>
      </c>
      <c r="M18" s="78">
        <v>1263967</v>
      </c>
      <c r="N18" s="78">
        <v>1287017</v>
      </c>
      <c r="O18" s="62"/>
      <c r="P18" s="78">
        <v>-50495</v>
      </c>
      <c r="Q18" s="78">
        <v>-32291</v>
      </c>
      <c r="R18" s="78">
        <v>-30448</v>
      </c>
      <c r="S18" s="78">
        <v>-31616</v>
      </c>
      <c r="T18" s="78">
        <v>-33684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0.13700525462627411</v>
      </c>
      <c r="AC18" s="63">
        <v>0.14227788150310516</v>
      </c>
      <c r="AD18" s="63">
        <v>0.14964357018470764</v>
      </c>
      <c r="AE18" s="63">
        <v>0.14492279291152954</v>
      </c>
      <c r="AF18" s="63">
        <v>0.14756563305854797</v>
      </c>
      <c r="AG18" s="64"/>
      <c r="AH18" s="63">
        <v>-5.7896077632904053E-3</v>
      </c>
      <c r="AI18" s="63">
        <v>-3.7023872137069702E-3</v>
      </c>
      <c r="AJ18" s="63">
        <v>-3.4910738468170166E-3</v>
      </c>
      <c r="AK18" s="63">
        <v>-3.6249905824661255E-3</v>
      </c>
      <c r="AL18" s="63">
        <v>-3.8621127605438232E-3</v>
      </c>
      <c r="AM18" s="19"/>
      <c r="AN18" s="82">
        <f t="shared" si="4"/>
        <v>1195000</v>
      </c>
      <c r="AO18" s="82">
        <f t="shared" si="4"/>
        <v>1240000</v>
      </c>
      <c r="AP18" s="82">
        <f t="shared" si="4"/>
        <v>1305000</v>
      </c>
      <c r="AQ18" s="82">
        <f t="shared" si="4"/>
        <v>1265000</v>
      </c>
      <c r="AR18" s="82">
        <f t="shared" si="4"/>
        <v>1285000</v>
      </c>
      <c r="AS18" s="37"/>
      <c r="AT18" s="82">
        <f t="shared" si="5"/>
        <v>-50000</v>
      </c>
      <c r="AU18" s="82">
        <f t="shared" si="5"/>
        <v>-30000</v>
      </c>
      <c r="AV18" s="82">
        <f t="shared" si="5"/>
        <v>-30000</v>
      </c>
      <c r="AW18" s="82">
        <f t="shared" si="5"/>
        <v>-30000</v>
      </c>
      <c r="AX18" s="82">
        <f t="shared" si="5"/>
        <v>-35000</v>
      </c>
      <c r="AY18" s="37"/>
      <c r="AZ18" s="83">
        <f t="shared" si="6"/>
        <v>0.13700525462627411</v>
      </c>
      <c r="BA18" s="83">
        <f t="shared" si="6"/>
        <v>0.14227788150310516</v>
      </c>
      <c r="BB18" s="83">
        <f t="shared" si="6"/>
        <v>0.14964357018470764</v>
      </c>
      <c r="BC18" s="83">
        <f t="shared" si="6"/>
        <v>0.14492279291152954</v>
      </c>
      <c r="BD18" s="83">
        <f t="shared" si="6"/>
        <v>0.14756563305854797</v>
      </c>
      <c r="BF18" s="83">
        <f t="shared" si="7"/>
        <v>-5.7896077632904053E-3</v>
      </c>
      <c r="BG18" s="83">
        <f t="shared" si="7"/>
        <v>-3.7023872137069702E-3</v>
      </c>
      <c r="BH18" s="83">
        <f t="shared" si="7"/>
        <v>-3.4910738468170166E-3</v>
      </c>
      <c r="BI18" s="83">
        <f t="shared" si="7"/>
        <v>-3.6249905824661255E-3</v>
      </c>
      <c r="BJ18" s="83">
        <f t="shared" si="7"/>
        <v>-3.8621127605438232E-3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1102038</v>
      </c>
      <c r="K19" s="78">
        <v>1096704</v>
      </c>
      <c r="L19" s="78">
        <v>1192485</v>
      </c>
      <c r="M19" s="78">
        <v>1152500</v>
      </c>
      <c r="N19" s="78">
        <v>1168410</v>
      </c>
      <c r="O19" s="62"/>
      <c r="P19" s="78">
        <v>-20188</v>
      </c>
      <c r="Q19" s="78">
        <v>-10591</v>
      </c>
      <c r="R19" s="78">
        <v>-21757</v>
      </c>
      <c r="S19" s="78">
        <v>-19308</v>
      </c>
      <c r="T19" s="78">
        <v>-23829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0.13131514191627502</v>
      </c>
      <c r="AC19" s="63">
        <v>0.13067956268787384</v>
      </c>
      <c r="AD19" s="63">
        <v>0.1420924961566925</v>
      </c>
      <c r="AE19" s="63">
        <v>0.13732801377773285</v>
      </c>
      <c r="AF19" s="63">
        <v>0.13922379910945892</v>
      </c>
      <c r="AG19" s="64"/>
      <c r="AH19" s="63">
        <v>-2.4055242538452148E-3</v>
      </c>
      <c r="AI19" s="63">
        <v>-1.261979341506958E-3</v>
      </c>
      <c r="AJ19" s="63">
        <v>-2.5924891233444214E-3</v>
      </c>
      <c r="AK19" s="63">
        <v>-2.3006796836853027E-3</v>
      </c>
      <c r="AL19" s="63">
        <v>-2.8393864631652832E-3</v>
      </c>
      <c r="AM19" s="19"/>
      <c r="AN19" s="82">
        <f t="shared" si="4"/>
        <v>1100000</v>
      </c>
      <c r="AO19" s="82">
        <f t="shared" si="4"/>
        <v>1095000</v>
      </c>
      <c r="AP19" s="82">
        <f t="shared" si="4"/>
        <v>1190000</v>
      </c>
      <c r="AQ19" s="82">
        <f t="shared" si="4"/>
        <v>1155000</v>
      </c>
      <c r="AR19" s="82">
        <f t="shared" si="4"/>
        <v>1170000</v>
      </c>
      <c r="AS19" s="37"/>
      <c r="AT19" s="82">
        <f t="shared" si="5"/>
        <v>-20000</v>
      </c>
      <c r="AU19" s="82">
        <f t="shared" si="5"/>
        <v>-10000</v>
      </c>
      <c r="AV19" s="82">
        <f t="shared" si="5"/>
        <v>-20000</v>
      </c>
      <c r="AW19" s="82">
        <f t="shared" si="5"/>
        <v>-20000</v>
      </c>
      <c r="AX19" s="82">
        <f t="shared" si="5"/>
        <v>-25000</v>
      </c>
      <c r="AY19" s="37"/>
      <c r="AZ19" s="83">
        <f t="shared" si="6"/>
        <v>0.13131514191627502</v>
      </c>
      <c r="BA19" s="83">
        <f t="shared" si="6"/>
        <v>0.13067956268787384</v>
      </c>
      <c r="BB19" s="83">
        <f t="shared" si="6"/>
        <v>0.1420924961566925</v>
      </c>
      <c r="BC19" s="83">
        <f t="shared" si="6"/>
        <v>0.13732801377773285</v>
      </c>
      <c r="BD19" s="83">
        <f t="shared" si="6"/>
        <v>0.13922379910945892</v>
      </c>
      <c r="BF19" s="83">
        <f t="shared" si="7"/>
        <v>-2.4055242538452148E-3</v>
      </c>
      <c r="BG19" s="83">
        <f t="shared" si="7"/>
        <v>-1.261979341506958E-3</v>
      </c>
      <c r="BH19" s="83">
        <f t="shared" si="7"/>
        <v>-2.5924891233444214E-3</v>
      </c>
      <c r="BI19" s="83">
        <f t="shared" si="7"/>
        <v>-2.3006796836853027E-3</v>
      </c>
      <c r="BJ19" s="83">
        <f t="shared" si="7"/>
        <v>-2.8393864631652832E-3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1143500</v>
      </c>
      <c r="K20" s="78">
        <v>1127715</v>
      </c>
      <c r="L20" s="78">
        <v>1203923</v>
      </c>
      <c r="M20" s="78">
        <v>1178266</v>
      </c>
      <c r="N20" s="78">
        <v>1214911</v>
      </c>
      <c r="O20" s="62"/>
      <c r="P20" s="78">
        <v>-1366</v>
      </c>
      <c r="Q20" s="78">
        <v>-1227</v>
      </c>
      <c r="R20" s="78">
        <v>-7060</v>
      </c>
      <c r="S20" s="78">
        <v>-7616</v>
      </c>
      <c r="T20" s="78">
        <v>-7946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0.12962935864925385</v>
      </c>
      <c r="AC20" s="63">
        <v>0.12783993780612946</v>
      </c>
      <c r="AD20" s="63">
        <v>0.13647903501987457</v>
      </c>
      <c r="AE20" s="63">
        <v>0.13357050716876984</v>
      </c>
      <c r="AF20" s="63">
        <v>0.13772465288639069</v>
      </c>
      <c r="AG20" s="64"/>
      <c r="AH20" s="63">
        <v>-1.5485286712646484E-4</v>
      </c>
      <c r="AI20" s="63">
        <v>-1.3910233974456787E-4</v>
      </c>
      <c r="AJ20" s="63">
        <v>-8.0032646656036377E-4</v>
      </c>
      <c r="AK20" s="63">
        <v>-8.6335837841033936E-4</v>
      </c>
      <c r="AL20" s="63">
        <v>-9.0077519416809082E-4</v>
      </c>
      <c r="AM20" s="19"/>
      <c r="AN20" s="82">
        <f t="shared" si="4"/>
        <v>1145000</v>
      </c>
      <c r="AO20" s="82">
        <f t="shared" si="4"/>
        <v>1130000</v>
      </c>
      <c r="AP20" s="82">
        <f t="shared" si="4"/>
        <v>1205000</v>
      </c>
      <c r="AQ20" s="82">
        <f t="shared" si="4"/>
        <v>1180000</v>
      </c>
      <c r="AR20" s="82">
        <f t="shared" si="4"/>
        <v>1215000</v>
      </c>
      <c r="AS20" s="37"/>
      <c r="AT20" s="82">
        <f t="shared" si="5"/>
        <v>0</v>
      </c>
      <c r="AU20" s="82">
        <f t="shared" si="5"/>
        <v>0</v>
      </c>
      <c r="AV20" s="82">
        <f t="shared" si="5"/>
        <v>-5000</v>
      </c>
      <c r="AW20" s="82">
        <f t="shared" si="5"/>
        <v>-10000</v>
      </c>
      <c r="AX20" s="82">
        <f t="shared" si="5"/>
        <v>-10000</v>
      </c>
      <c r="AY20" s="37"/>
      <c r="AZ20" s="83">
        <f t="shared" si="6"/>
        <v>0.12962935864925385</v>
      </c>
      <c r="BA20" s="83">
        <f t="shared" si="6"/>
        <v>0.12783993780612946</v>
      </c>
      <c r="BB20" s="83">
        <f t="shared" si="6"/>
        <v>0.13647903501987457</v>
      </c>
      <c r="BC20" s="83">
        <f t="shared" si="6"/>
        <v>0.13357050716876984</v>
      </c>
      <c r="BD20" s="83">
        <f t="shared" si="6"/>
        <v>0.13772465288639069</v>
      </c>
      <c r="BF20" s="83">
        <f t="shared" si="7"/>
        <v>-1.5485286712646484E-4</v>
      </c>
      <c r="BG20" s="83">
        <f t="shared" si="7"/>
        <v>-1.3910233974456787E-4</v>
      </c>
      <c r="BH20" s="83">
        <f t="shared" si="7"/>
        <v>-8.0032646656036377E-4</v>
      </c>
      <c r="BI20" s="83">
        <f t="shared" si="7"/>
        <v>-8.6335837841033936E-4</v>
      </c>
      <c r="BJ20" s="83">
        <f t="shared" si="7"/>
        <v>-9.0077519416809082E-4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711988</v>
      </c>
      <c r="K21" s="78">
        <v>661684</v>
      </c>
      <c r="L21" s="78">
        <v>671126</v>
      </c>
      <c r="M21" s="78">
        <v>625764</v>
      </c>
      <c r="N21" s="78">
        <v>646800</v>
      </c>
      <c r="O21" s="62"/>
      <c r="P21" s="78">
        <v>0</v>
      </c>
      <c r="Q21" s="78">
        <v>345</v>
      </c>
      <c r="R21" s="78">
        <v>0</v>
      </c>
      <c r="S21" s="78">
        <v>0</v>
      </c>
      <c r="T21" s="78">
        <v>0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5.7041283696889877E-2</v>
      </c>
      <c r="AC21" s="63">
        <v>5.3011152893304825E-2</v>
      </c>
      <c r="AD21" s="63">
        <v>5.3767602890729904E-2</v>
      </c>
      <c r="AE21" s="63">
        <v>5.0133403390645981E-2</v>
      </c>
      <c r="AF21" s="63">
        <v>5.1818713545799255E-2</v>
      </c>
      <c r="AG21" s="64"/>
      <c r="AH21" s="63">
        <v>0</v>
      </c>
      <c r="AI21" s="63">
        <v>2.763792872428894E-5</v>
      </c>
      <c r="AJ21" s="63">
        <v>0</v>
      </c>
      <c r="AK21" s="63">
        <v>0</v>
      </c>
      <c r="AL21" s="63">
        <v>0</v>
      </c>
      <c r="AM21" s="19"/>
      <c r="AN21" s="82">
        <f t="shared" si="4"/>
        <v>710000</v>
      </c>
      <c r="AO21" s="82">
        <f t="shared" si="4"/>
        <v>660000</v>
      </c>
      <c r="AP21" s="82">
        <f t="shared" si="4"/>
        <v>670000</v>
      </c>
      <c r="AQ21" s="82">
        <f t="shared" si="4"/>
        <v>625000</v>
      </c>
      <c r="AR21" s="82">
        <f t="shared" si="4"/>
        <v>645000</v>
      </c>
      <c r="AS21" s="37"/>
      <c r="AT21" s="82">
        <f t="shared" si="5"/>
        <v>0</v>
      </c>
      <c r="AU21" s="82">
        <f t="shared" si="5"/>
        <v>0</v>
      </c>
      <c r="AV21" s="82">
        <f t="shared" si="5"/>
        <v>0</v>
      </c>
      <c r="AW21" s="82">
        <f t="shared" si="5"/>
        <v>0</v>
      </c>
      <c r="AX21" s="82">
        <f t="shared" si="5"/>
        <v>0</v>
      </c>
      <c r="AY21" s="37"/>
      <c r="AZ21" s="83">
        <f t="shared" si="6"/>
        <v>5.7041283696889877E-2</v>
      </c>
      <c r="BA21" s="83">
        <f t="shared" si="6"/>
        <v>5.3011152893304825E-2</v>
      </c>
      <c r="BB21" s="83">
        <f t="shared" si="6"/>
        <v>5.3767602890729904E-2</v>
      </c>
      <c r="BC21" s="83">
        <f t="shared" si="6"/>
        <v>5.0133403390645981E-2</v>
      </c>
      <c r="BD21" s="83">
        <f t="shared" si="6"/>
        <v>5.1818713545799255E-2</v>
      </c>
      <c r="BF21" s="83">
        <f t="shared" si="7"/>
        <v>0</v>
      </c>
      <c r="BG21" s="83">
        <f t="shared" si="7"/>
        <v>2.763792872428894E-5</v>
      </c>
      <c r="BH21" s="83">
        <f t="shared" si="7"/>
        <v>0</v>
      </c>
      <c r="BI21" s="83">
        <f t="shared" si="7"/>
        <v>0</v>
      </c>
      <c r="BJ21" s="83">
        <f t="shared" si="7"/>
        <v>0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2289749</v>
      </c>
      <c r="K23" s="78">
        <v>2289837</v>
      </c>
      <c r="L23" s="78">
        <v>2465017</v>
      </c>
      <c r="M23" s="78">
        <v>2387791</v>
      </c>
      <c r="N23" s="78">
        <v>2414725</v>
      </c>
      <c r="O23" s="62"/>
      <c r="P23" s="78">
        <v>-10733</v>
      </c>
      <c r="Q23" s="78">
        <v>-4065</v>
      </c>
      <c r="R23" s="78">
        <v>-7243</v>
      </c>
      <c r="S23" s="78">
        <v>-5109</v>
      </c>
      <c r="T23" s="78">
        <v>-7901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0.18785849213600159</v>
      </c>
      <c r="AC23" s="63">
        <v>0.1878657191991806</v>
      </c>
      <c r="AD23" s="63">
        <v>0.2022380530834198</v>
      </c>
      <c r="AE23" s="63">
        <v>0.19590218365192413</v>
      </c>
      <c r="AF23" s="63">
        <v>0.19811193645000458</v>
      </c>
      <c r="AG23" s="64"/>
      <c r="AH23" s="63">
        <v>-8.805692195892334E-4</v>
      </c>
      <c r="AI23" s="63">
        <v>-3.3350288867950439E-4</v>
      </c>
      <c r="AJ23" s="63">
        <v>-5.9424340724945068E-4</v>
      </c>
      <c r="AK23" s="63">
        <v>-4.1915476322174072E-4</v>
      </c>
      <c r="AL23" s="63">
        <v>-6.4823031425476074E-4</v>
      </c>
      <c r="AM23" s="19"/>
      <c r="AN23" s="82">
        <f t="shared" si="4"/>
        <v>2290000</v>
      </c>
      <c r="AO23" s="82">
        <f t="shared" si="4"/>
        <v>2290000</v>
      </c>
      <c r="AP23" s="82">
        <f t="shared" si="4"/>
        <v>2465000</v>
      </c>
      <c r="AQ23" s="82">
        <f t="shared" si="4"/>
        <v>2390000</v>
      </c>
      <c r="AR23" s="82">
        <f t="shared" si="4"/>
        <v>2415000</v>
      </c>
      <c r="AS23" s="37"/>
      <c r="AT23" s="82">
        <f t="shared" si="5"/>
        <v>-10000</v>
      </c>
      <c r="AU23" s="82">
        <f t="shared" si="5"/>
        <v>-5000</v>
      </c>
      <c r="AV23" s="82">
        <f t="shared" si="5"/>
        <v>-5000</v>
      </c>
      <c r="AW23" s="82">
        <f t="shared" si="5"/>
        <v>-5000</v>
      </c>
      <c r="AX23" s="82">
        <f t="shared" si="5"/>
        <v>-10000</v>
      </c>
      <c r="AY23" s="37"/>
      <c r="AZ23" s="83">
        <f t="shared" si="6"/>
        <v>0.18785849213600159</v>
      </c>
      <c r="BA23" s="83">
        <f t="shared" si="6"/>
        <v>0.1878657191991806</v>
      </c>
      <c r="BB23" s="83">
        <f t="shared" si="6"/>
        <v>0.2022380530834198</v>
      </c>
      <c r="BC23" s="83">
        <f t="shared" si="6"/>
        <v>0.19590218365192413</v>
      </c>
      <c r="BD23" s="83">
        <f t="shared" si="6"/>
        <v>0.19811193645000458</v>
      </c>
      <c r="BF23" s="83">
        <f t="shared" si="7"/>
        <v>-8.805692195892334E-4</v>
      </c>
      <c r="BG23" s="83">
        <f t="shared" si="7"/>
        <v>-3.3350288867950439E-4</v>
      </c>
      <c r="BH23" s="83">
        <f t="shared" si="7"/>
        <v>-5.9424340724945068E-4</v>
      </c>
      <c r="BI23" s="83">
        <f t="shared" si="7"/>
        <v>-4.1915476322174072E-4</v>
      </c>
      <c r="BJ23" s="83">
        <f t="shared" si="7"/>
        <v>-6.4823031425476074E-4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1605290</v>
      </c>
      <c r="K24" s="78">
        <v>1587384</v>
      </c>
      <c r="L24" s="78">
        <v>1689693</v>
      </c>
      <c r="M24" s="78">
        <v>1667870</v>
      </c>
      <c r="N24" s="78">
        <v>1733387</v>
      </c>
      <c r="O24" s="62"/>
      <c r="P24" s="78">
        <v>-66799</v>
      </c>
      <c r="Q24" s="78">
        <v>-27727</v>
      </c>
      <c r="R24" s="78">
        <v>-38455</v>
      </c>
      <c r="S24" s="78">
        <v>-62002</v>
      </c>
      <c r="T24" s="78">
        <v>-85302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0.30790823698043823</v>
      </c>
      <c r="AC24" s="63">
        <v>0.30447369813919067</v>
      </c>
      <c r="AD24" s="63">
        <v>0.32409742474555969</v>
      </c>
      <c r="AE24" s="63">
        <v>0.31991159915924072</v>
      </c>
      <c r="AF24" s="63">
        <v>0.33247831463813782</v>
      </c>
      <c r="AG24" s="64"/>
      <c r="AH24" s="63">
        <v>-1.2812614440917969E-2</v>
      </c>
      <c r="AI24" s="63">
        <v>-5.3182840347290039E-3</v>
      </c>
      <c r="AJ24" s="63">
        <v>-7.3760151863098145E-3</v>
      </c>
      <c r="AK24" s="63">
        <v>-1.1892497539520264E-2</v>
      </c>
      <c r="AL24" s="63">
        <v>-1.6361653804779053E-2</v>
      </c>
      <c r="AM24" s="19"/>
      <c r="AN24" s="82">
        <f t="shared" si="4"/>
        <v>1605000</v>
      </c>
      <c r="AO24" s="82">
        <f t="shared" si="4"/>
        <v>1585000</v>
      </c>
      <c r="AP24" s="82">
        <f t="shared" si="4"/>
        <v>1690000</v>
      </c>
      <c r="AQ24" s="82">
        <f t="shared" si="4"/>
        <v>1670000</v>
      </c>
      <c r="AR24" s="82">
        <f t="shared" si="4"/>
        <v>1735000</v>
      </c>
      <c r="AS24" s="37"/>
      <c r="AT24" s="82">
        <f t="shared" si="5"/>
        <v>-65000</v>
      </c>
      <c r="AU24" s="82">
        <f t="shared" si="5"/>
        <v>-30000</v>
      </c>
      <c r="AV24" s="82">
        <f t="shared" si="5"/>
        <v>-40000</v>
      </c>
      <c r="AW24" s="82">
        <f t="shared" si="5"/>
        <v>-60000</v>
      </c>
      <c r="AX24" s="82">
        <f t="shared" si="5"/>
        <v>-85000</v>
      </c>
      <c r="AY24" s="37"/>
      <c r="AZ24" s="83">
        <f t="shared" si="6"/>
        <v>0.30790823698043823</v>
      </c>
      <c r="BA24" s="83">
        <f t="shared" si="6"/>
        <v>0.30447369813919067</v>
      </c>
      <c r="BB24" s="83">
        <f t="shared" si="6"/>
        <v>0.32409742474555969</v>
      </c>
      <c r="BC24" s="83">
        <f t="shared" si="6"/>
        <v>0.31991159915924072</v>
      </c>
      <c r="BD24" s="83">
        <f t="shared" si="6"/>
        <v>0.33247831463813782</v>
      </c>
      <c r="BF24" s="83">
        <f t="shared" si="7"/>
        <v>-1.2812614440917969E-2</v>
      </c>
      <c r="BG24" s="83">
        <f t="shared" si="7"/>
        <v>-5.3182840347290039E-3</v>
      </c>
      <c r="BH24" s="83">
        <f t="shared" si="7"/>
        <v>-7.3760151863098145E-3</v>
      </c>
      <c r="BI24" s="83">
        <f t="shared" si="7"/>
        <v>-1.1892497539520264E-2</v>
      </c>
      <c r="BJ24" s="83">
        <f t="shared" si="7"/>
        <v>-1.6361653804779053E-2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1046036</v>
      </c>
      <c r="K25" s="78">
        <v>1037044</v>
      </c>
      <c r="L25" s="78">
        <v>1117226</v>
      </c>
      <c r="M25" s="78">
        <v>1100432</v>
      </c>
      <c r="N25" s="78">
        <v>1110278</v>
      </c>
      <c r="O25" s="62"/>
      <c r="P25" s="78">
        <v>0</v>
      </c>
      <c r="Q25" s="78">
        <v>0</v>
      </c>
      <c r="R25" s="78">
        <v>0</v>
      </c>
      <c r="S25" s="78">
        <v>0</v>
      </c>
      <c r="T25" s="78">
        <v>2030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7.6955810189247131E-2</v>
      </c>
      <c r="AC25" s="63">
        <v>7.6294280588626862E-2</v>
      </c>
      <c r="AD25" s="63">
        <v>8.2193188369274139E-2</v>
      </c>
      <c r="AE25" s="63">
        <v>8.0957666039466858E-2</v>
      </c>
      <c r="AF25" s="63">
        <v>8.1682026386260986E-2</v>
      </c>
      <c r="AG25" s="64"/>
      <c r="AH25" s="63">
        <v>0</v>
      </c>
      <c r="AI25" s="63">
        <v>0</v>
      </c>
      <c r="AJ25" s="63">
        <v>0</v>
      </c>
      <c r="AK25" s="63">
        <v>0</v>
      </c>
      <c r="AL25" s="63">
        <v>1.4933943748474121E-4</v>
      </c>
      <c r="AM25" s="19"/>
      <c r="AN25" s="82">
        <f t="shared" si="4"/>
        <v>1045000</v>
      </c>
      <c r="AO25" s="82">
        <f t="shared" si="4"/>
        <v>1035000</v>
      </c>
      <c r="AP25" s="82">
        <f t="shared" si="4"/>
        <v>1115000</v>
      </c>
      <c r="AQ25" s="82">
        <f t="shared" si="4"/>
        <v>1100000</v>
      </c>
      <c r="AR25" s="82">
        <f t="shared" si="4"/>
        <v>1110000</v>
      </c>
      <c r="AS25" s="37"/>
      <c r="AT25" s="82">
        <f t="shared" si="5"/>
        <v>0</v>
      </c>
      <c r="AU25" s="82">
        <f t="shared" si="5"/>
        <v>0</v>
      </c>
      <c r="AV25" s="82">
        <f t="shared" si="5"/>
        <v>0</v>
      </c>
      <c r="AW25" s="82">
        <f t="shared" si="5"/>
        <v>0</v>
      </c>
      <c r="AX25" s="82">
        <f t="shared" si="5"/>
        <v>0</v>
      </c>
      <c r="AY25" s="37"/>
      <c r="AZ25" s="83">
        <f t="shared" si="6"/>
        <v>7.6955810189247131E-2</v>
      </c>
      <c r="BA25" s="83">
        <f t="shared" si="6"/>
        <v>7.6294280588626862E-2</v>
      </c>
      <c r="BB25" s="83">
        <f t="shared" si="6"/>
        <v>8.2193188369274139E-2</v>
      </c>
      <c r="BC25" s="83">
        <f t="shared" si="6"/>
        <v>8.0957666039466858E-2</v>
      </c>
      <c r="BD25" s="83">
        <f t="shared" si="6"/>
        <v>8.1682026386260986E-2</v>
      </c>
      <c r="BF25" s="83">
        <f t="shared" si="7"/>
        <v>0</v>
      </c>
      <c r="BG25" s="83">
        <f t="shared" si="7"/>
        <v>0</v>
      </c>
      <c r="BH25" s="83">
        <f t="shared" si="7"/>
        <v>0</v>
      </c>
      <c r="BI25" s="83">
        <f t="shared" si="7"/>
        <v>0</v>
      </c>
      <c r="BJ25" s="83">
        <f t="shared" si="7"/>
        <v>1.4933943748474121E-4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3417311</v>
      </c>
      <c r="K26" s="78">
        <v>3501381</v>
      </c>
      <c r="L26" s="78">
        <v>3596313</v>
      </c>
      <c r="M26" s="78">
        <v>3446068</v>
      </c>
      <c r="N26" s="78">
        <v>3528965</v>
      </c>
      <c r="O26" s="62"/>
      <c r="P26" s="78">
        <v>-137967</v>
      </c>
      <c r="Q26" s="78">
        <v>-120483</v>
      </c>
      <c r="R26" s="78">
        <v>-125816</v>
      </c>
      <c r="S26" s="78">
        <v>-155456</v>
      </c>
      <c r="T26" s="78">
        <v>-147151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0.15038450062274933</v>
      </c>
      <c r="AC26" s="63">
        <v>0.15408413112163544</v>
      </c>
      <c r="AD26" s="63">
        <v>0.15826177597045898</v>
      </c>
      <c r="AE26" s="63">
        <v>0.15164999663829803</v>
      </c>
      <c r="AF26" s="63">
        <v>0.15529802441596985</v>
      </c>
      <c r="AG26" s="64"/>
      <c r="AH26" s="63">
        <v>-6.0714632272720337E-3</v>
      </c>
      <c r="AI26" s="63">
        <v>-5.3020566701889038E-3</v>
      </c>
      <c r="AJ26" s="63">
        <v>-5.5367499589920044E-3</v>
      </c>
      <c r="AK26" s="63">
        <v>-6.8411082029342651E-3</v>
      </c>
      <c r="AL26" s="63">
        <v>-6.4756274223327637E-3</v>
      </c>
      <c r="AM26" s="19"/>
      <c r="AN26" s="82">
        <f t="shared" si="4"/>
        <v>3415000</v>
      </c>
      <c r="AO26" s="82">
        <f t="shared" si="4"/>
        <v>3500000</v>
      </c>
      <c r="AP26" s="82">
        <f t="shared" si="4"/>
        <v>3595000</v>
      </c>
      <c r="AQ26" s="82">
        <f t="shared" si="4"/>
        <v>3445000</v>
      </c>
      <c r="AR26" s="82">
        <f t="shared" si="4"/>
        <v>3530000</v>
      </c>
      <c r="AS26" s="37"/>
      <c r="AT26" s="82">
        <f t="shared" si="5"/>
        <v>-140000</v>
      </c>
      <c r="AU26" s="82">
        <f t="shared" si="5"/>
        <v>-120000</v>
      </c>
      <c r="AV26" s="82">
        <f t="shared" si="5"/>
        <v>-125000</v>
      </c>
      <c r="AW26" s="82">
        <f t="shared" si="5"/>
        <v>-155000</v>
      </c>
      <c r="AX26" s="82">
        <f t="shared" si="5"/>
        <v>-145000</v>
      </c>
      <c r="AY26" s="37"/>
      <c r="AZ26" s="83">
        <f t="shared" si="6"/>
        <v>0.15038450062274933</v>
      </c>
      <c r="BA26" s="83">
        <f t="shared" si="6"/>
        <v>0.15408413112163544</v>
      </c>
      <c r="BB26" s="83">
        <f t="shared" si="6"/>
        <v>0.15826177597045898</v>
      </c>
      <c r="BC26" s="83">
        <f t="shared" si="6"/>
        <v>0.15164999663829803</v>
      </c>
      <c r="BD26" s="83">
        <f t="shared" si="6"/>
        <v>0.15529802441596985</v>
      </c>
      <c r="BF26" s="83">
        <f t="shared" si="7"/>
        <v>-6.0714632272720337E-3</v>
      </c>
      <c r="BG26" s="83">
        <f t="shared" si="7"/>
        <v>-5.3020566701889038E-3</v>
      </c>
      <c r="BH26" s="83">
        <f t="shared" si="7"/>
        <v>-5.5367499589920044E-3</v>
      </c>
      <c r="BI26" s="83">
        <f t="shared" si="7"/>
        <v>-6.8411082029342651E-3</v>
      </c>
      <c r="BJ26" s="83">
        <f t="shared" si="7"/>
        <v>-6.4756274223327637E-3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356424</v>
      </c>
      <c r="K27" s="78">
        <v>328217</v>
      </c>
      <c r="L27" s="78">
        <v>347356</v>
      </c>
      <c r="M27" s="78">
        <v>321853</v>
      </c>
      <c r="N27" s="78">
        <v>320948</v>
      </c>
      <c r="O27" s="62"/>
      <c r="P27" s="78">
        <v>0</v>
      </c>
      <c r="Q27" s="78">
        <v>1028</v>
      </c>
      <c r="R27" s="78">
        <v>0</v>
      </c>
      <c r="S27" s="78">
        <v>0</v>
      </c>
      <c r="T27" s="78">
        <v>0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7.9767622053623199E-2</v>
      </c>
      <c r="AC27" s="63">
        <v>7.3454901576042175E-2</v>
      </c>
      <c r="AD27" s="63">
        <v>7.7738210558891296E-2</v>
      </c>
      <c r="AE27" s="63">
        <v>7.2030641138553619E-2</v>
      </c>
      <c r="AF27" s="63">
        <v>7.1828104555606842E-2</v>
      </c>
      <c r="AG27" s="64"/>
      <c r="AH27" s="63">
        <v>0</v>
      </c>
      <c r="AI27" s="63">
        <v>2.3006647825241089E-4</v>
      </c>
      <c r="AJ27" s="63">
        <v>0</v>
      </c>
      <c r="AK27" s="63">
        <v>0</v>
      </c>
      <c r="AL27" s="63">
        <v>0</v>
      </c>
      <c r="AM27" s="19"/>
      <c r="AN27" s="82">
        <f t="shared" si="4"/>
        <v>355000</v>
      </c>
      <c r="AO27" s="82">
        <f t="shared" si="4"/>
        <v>330000</v>
      </c>
      <c r="AP27" s="82">
        <f t="shared" si="4"/>
        <v>345000</v>
      </c>
      <c r="AQ27" s="82">
        <f t="shared" si="4"/>
        <v>320000</v>
      </c>
      <c r="AR27" s="82">
        <f t="shared" si="4"/>
        <v>320000</v>
      </c>
      <c r="AS27" s="37"/>
      <c r="AT27" s="82">
        <f t="shared" si="5"/>
        <v>0</v>
      </c>
      <c r="AU27" s="82">
        <f t="shared" si="5"/>
        <v>0</v>
      </c>
      <c r="AV27" s="82">
        <f t="shared" si="5"/>
        <v>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7.9767622053623199E-2</v>
      </c>
      <c r="BA27" s="83">
        <f t="shared" si="6"/>
        <v>7.3454901576042175E-2</v>
      </c>
      <c r="BB27" s="83">
        <f t="shared" si="6"/>
        <v>7.7738210558891296E-2</v>
      </c>
      <c r="BC27" s="83">
        <f t="shared" si="6"/>
        <v>7.2030641138553619E-2</v>
      </c>
      <c r="BD27" s="83">
        <f t="shared" si="6"/>
        <v>7.1828104555606842E-2</v>
      </c>
      <c r="BF27" s="83">
        <f t="shared" si="7"/>
        <v>0</v>
      </c>
      <c r="BG27" s="83">
        <f t="shared" si="7"/>
        <v>2.3006647825241089E-4</v>
      </c>
      <c r="BH27" s="83">
        <f t="shared" si="7"/>
        <v>0</v>
      </c>
      <c r="BI27" s="83">
        <f t="shared" si="7"/>
        <v>0</v>
      </c>
      <c r="BJ27" s="83">
        <f t="shared" si="7"/>
        <v>0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394438</v>
      </c>
      <c r="K28" s="78">
        <v>379398</v>
      </c>
      <c r="L28" s="78">
        <v>373181</v>
      </c>
      <c r="M28" s="78">
        <v>357411</v>
      </c>
      <c r="N28" s="78">
        <v>405543</v>
      </c>
      <c r="O28" s="62"/>
      <c r="P28" s="78">
        <v>0</v>
      </c>
      <c r="Q28" s="78">
        <v>-2049</v>
      </c>
      <c r="R28" s="78">
        <v>0</v>
      </c>
      <c r="S28" s="78">
        <v>0</v>
      </c>
      <c r="T28" s="78">
        <v>0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4.616570845246315E-2</v>
      </c>
      <c r="AC28" s="63">
        <v>4.440540075302124E-2</v>
      </c>
      <c r="AD28" s="63">
        <v>4.367775097489357E-2</v>
      </c>
      <c r="AE28" s="63">
        <v>4.1832003742456436E-2</v>
      </c>
      <c r="AF28" s="63">
        <v>4.7465454787015915E-2</v>
      </c>
      <c r="AG28" s="64"/>
      <c r="AH28" s="63">
        <v>0</v>
      </c>
      <c r="AI28" s="63">
        <v>-2.3981556296348572E-4</v>
      </c>
      <c r="AJ28" s="63">
        <v>0</v>
      </c>
      <c r="AK28" s="63">
        <v>0</v>
      </c>
      <c r="AL28" s="63">
        <v>0</v>
      </c>
      <c r="AM28" s="19"/>
      <c r="AN28" s="82">
        <f t="shared" si="4"/>
        <v>395000</v>
      </c>
      <c r="AO28" s="82">
        <f t="shared" si="4"/>
        <v>380000</v>
      </c>
      <c r="AP28" s="82">
        <f t="shared" si="4"/>
        <v>375000</v>
      </c>
      <c r="AQ28" s="82">
        <f t="shared" si="4"/>
        <v>355000</v>
      </c>
      <c r="AR28" s="82">
        <f t="shared" si="4"/>
        <v>405000</v>
      </c>
      <c r="AS28" s="37"/>
      <c r="AT28" s="82">
        <f t="shared" si="5"/>
        <v>0</v>
      </c>
      <c r="AU28" s="82">
        <f t="shared" si="5"/>
        <v>0</v>
      </c>
      <c r="AV28" s="82">
        <f t="shared" si="5"/>
        <v>0</v>
      </c>
      <c r="AW28" s="82">
        <f t="shared" si="5"/>
        <v>0</v>
      </c>
      <c r="AX28" s="82">
        <f t="shared" si="5"/>
        <v>0</v>
      </c>
      <c r="AY28" s="37"/>
      <c r="AZ28" s="83">
        <f t="shared" si="6"/>
        <v>4.616570845246315E-2</v>
      </c>
      <c r="BA28" s="83">
        <f t="shared" si="6"/>
        <v>4.440540075302124E-2</v>
      </c>
      <c r="BB28" s="83">
        <f t="shared" si="6"/>
        <v>4.367775097489357E-2</v>
      </c>
      <c r="BC28" s="83">
        <f t="shared" si="6"/>
        <v>4.1832003742456436E-2</v>
      </c>
      <c r="BD28" s="83">
        <f t="shared" si="6"/>
        <v>4.7465454787015915E-2</v>
      </c>
      <c r="BF28" s="83">
        <f t="shared" si="7"/>
        <v>0</v>
      </c>
      <c r="BG28" s="83">
        <f t="shared" si="7"/>
        <v>-2.3981556296348572E-4</v>
      </c>
      <c r="BH28" s="83">
        <f t="shared" si="7"/>
        <v>0</v>
      </c>
      <c r="BI28" s="83">
        <f t="shared" si="7"/>
        <v>0</v>
      </c>
      <c r="BJ28" s="83">
        <f t="shared" si="7"/>
        <v>0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4032846</v>
      </c>
      <c r="K30" s="78">
        <v>3982297</v>
      </c>
      <c r="L30" s="78">
        <v>4248532</v>
      </c>
      <c r="M30" s="78">
        <v>4113239</v>
      </c>
      <c r="N30" s="78">
        <v>4197246</v>
      </c>
      <c r="O30" s="62"/>
      <c r="P30" s="78">
        <v>-10733</v>
      </c>
      <c r="Q30" s="78">
        <v>-3037</v>
      </c>
      <c r="R30" s="78">
        <v>-7243</v>
      </c>
      <c r="S30" s="78">
        <v>-5109</v>
      </c>
      <c r="T30" s="78">
        <v>-5871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0.10443365573883057</v>
      </c>
      <c r="AC30" s="63">
        <v>0.10312464833259583</v>
      </c>
      <c r="AD30" s="63">
        <v>0.1100190058350563</v>
      </c>
      <c r="AE30" s="63">
        <v>0.10651548951864243</v>
      </c>
      <c r="AF30" s="63">
        <v>0.10869091749191284</v>
      </c>
      <c r="AG30" s="64"/>
      <c r="AH30" s="63">
        <v>-2.7793645858764648E-4</v>
      </c>
      <c r="AI30" s="63">
        <v>-7.864832878112793E-5</v>
      </c>
      <c r="AJ30" s="63">
        <v>-1.8756836652755737E-4</v>
      </c>
      <c r="AK30" s="63">
        <v>-1.3230741024017334E-4</v>
      </c>
      <c r="AL30" s="63">
        <v>-1.5203654766082764E-4</v>
      </c>
      <c r="AM30" s="19"/>
      <c r="AN30" s="82">
        <f t="shared" si="4"/>
        <v>4035000</v>
      </c>
      <c r="AO30" s="82">
        <f t="shared" si="4"/>
        <v>3980000</v>
      </c>
      <c r="AP30" s="82">
        <f t="shared" si="4"/>
        <v>4250000</v>
      </c>
      <c r="AQ30" s="82">
        <f t="shared" si="4"/>
        <v>4115000</v>
      </c>
      <c r="AR30" s="82">
        <f t="shared" si="4"/>
        <v>4195000</v>
      </c>
      <c r="AS30" s="37"/>
      <c r="AT30" s="82">
        <f t="shared" si="5"/>
        <v>-10000</v>
      </c>
      <c r="AU30" s="82">
        <f t="shared" si="5"/>
        <v>-5000</v>
      </c>
      <c r="AV30" s="82">
        <f t="shared" si="5"/>
        <v>-5000</v>
      </c>
      <c r="AW30" s="82">
        <f t="shared" si="5"/>
        <v>-5000</v>
      </c>
      <c r="AX30" s="82">
        <f t="shared" si="5"/>
        <v>-5000</v>
      </c>
      <c r="AY30" s="37"/>
      <c r="AZ30" s="83">
        <f t="shared" si="6"/>
        <v>0.10443365573883057</v>
      </c>
      <c r="BA30" s="83">
        <f t="shared" si="6"/>
        <v>0.10312464833259583</v>
      </c>
      <c r="BB30" s="83">
        <f t="shared" si="6"/>
        <v>0.1100190058350563</v>
      </c>
      <c r="BC30" s="83">
        <f t="shared" si="6"/>
        <v>0.10651548951864243</v>
      </c>
      <c r="BD30" s="83">
        <f t="shared" si="6"/>
        <v>0.10869091749191284</v>
      </c>
      <c r="BF30" s="83">
        <f t="shared" si="7"/>
        <v>-2.7793645858764648E-4</v>
      </c>
      <c r="BG30" s="83">
        <f t="shared" si="7"/>
        <v>-7.864832878112793E-5</v>
      </c>
      <c r="BH30" s="83">
        <f t="shared" si="7"/>
        <v>-1.8756836652755737E-4</v>
      </c>
      <c r="BI30" s="83">
        <f t="shared" si="7"/>
        <v>-1.3230741024017334E-4</v>
      </c>
      <c r="BJ30" s="83">
        <f t="shared" si="7"/>
        <v>-1.5203654766082764E-4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1216489</v>
      </c>
      <c r="K31" s="78">
        <v>1189150</v>
      </c>
      <c r="L31" s="78">
        <v>1251100</v>
      </c>
      <c r="M31" s="78">
        <v>1237380</v>
      </c>
      <c r="N31" s="78">
        <v>1261407</v>
      </c>
      <c r="O31" s="62"/>
      <c r="P31" s="78">
        <v>-16223</v>
      </c>
      <c r="Q31" s="78">
        <v>-15362</v>
      </c>
      <c r="R31" s="78">
        <v>-19609</v>
      </c>
      <c r="S31" s="78">
        <v>-20350</v>
      </c>
      <c r="T31" s="78">
        <v>-29685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0.14266535639762878</v>
      </c>
      <c r="AC31" s="63">
        <v>0.13945914804935455</v>
      </c>
      <c r="AD31" s="63">
        <v>0.14672441780567169</v>
      </c>
      <c r="AE31" s="63">
        <v>0.14511537551879883</v>
      </c>
      <c r="AF31" s="63">
        <v>0.14793318510055542</v>
      </c>
      <c r="AG31" s="64"/>
      <c r="AH31" s="63">
        <v>-1.9025802612304688E-3</v>
      </c>
      <c r="AI31" s="63">
        <v>-1.8015950918197632E-3</v>
      </c>
      <c r="AJ31" s="63">
        <v>-2.2996664047241211E-3</v>
      </c>
      <c r="AK31" s="63">
        <v>-2.3865848779678345E-3</v>
      </c>
      <c r="AL31" s="63">
        <v>-3.4813433885574341E-3</v>
      </c>
      <c r="AM31" s="19"/>
      <c r="AN31" s="82">
        <f t="shared" si="4"/>
        <v>1215000</v>
      </c>
      <c r="AO31" s="82">
        <f t="shared" si="4"/>
        <v>1190000</v>
      </c>
      <c r="AP31" s="82">
        <f t="shared" si="4"/>
        <v>1250000</v>
      </c>
      <c r="AQ31" s="82">
        <f t="shared" si="4"/>
        <v>1235000</v>
      </c>
      <c r="AR31" s="82">
        <f t="shared" si="4"/>
        <v>1260000</v>
      </c>
      <c r="AS31" s="37"/>
      <c r="AT31" s="82">
        <f t="shared" si="5"/>
        <v>-15000</v>
      </c>
      <c r="AU31" s="82">
        <f t="shared" si="5"/>
        <v>-15000</v>
      </c>
      <c r="AV31" s="82">
        <f t="shared" si="5"/>
        <v>-20000</v>
      </c>
      <c r="AW31" s="82">
        <f t="shared" si="5"/>
        <v>-20000</v>
      </c>
      <c r="AX31" s="82">
        <f t="shared" si="5"/>
        <v>-30000</v>
      </c>
      <c r="AY31" s="37"/>
      <c r="AZ31" s="83">
        <f t="shared" si="6"/>
        <v>0.14266535639762878</v>
      </c>
      <c r="BA31" s="83">
        <f t="shared" si="6"/>
        <v>0.13945914804935455</v>
      </c>
      <c r="BB31" s="83">
        <f t="shared" si="6"/>
        <v>0.14672441780567169</v>
      </c>
      <c r="BC31" s="83">
        <f t="shared" si="6"/>
        <v>0.14511537551879883</v>
      </c>
      <c r="BD31" s="83">
        <f t="shared" si="6"/>
        <v>0.14793318510055542</v>
      </c>
      <c r="BF31" s="83">
        <f t="shared" si="7"/>
        <v>-1.9025802612304688E-3</v>
      </c>
      <c r="BG31" s="83">
        <f t="shared" si="7"/>
        <v>-1.8015950918197632E-3</v>
      </c>
      <c r="BH31" s="83">
        <f t="shared" si="7"/>
        <v>-2.2996664047241211E-3</v>
      </c>
      <c r="BI31" s="83">
        <f t="shared" si="7"/>
        <v>-2.3865848779678345E-3</v>
      </c>
      <c r="BJ31" s="83">
        <f t="shared" si="7"/>
        <v>-3.4813433885574341E-3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1800392</v>
      </c>
      <c r="K32" s="78">
        <v>1807588</v>
      </c>
      <c r="L32" s="78">
        <v>1856345</v>
      </c>
      <c r="M32" s="78">
        <v>1785331</v>
      </c>
      <c r="N32" s="78">
        <v>1832997</v>
      </c>
      <c r="O32" s="62"/>
      <c r="P32" s="78">
        <v>-52003</v>
      </c>
      <c r="Q32" s="78">
        <v>-40675</v>
      </c>
      <c r="R32" s="78">
        <v>-54075</v>
      </c>
      <c r="S32" s="78">
        <v>-56132</v>
      </c>
      <c r="T32" s="78">
        <v>-70240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0.14467073976993561</v>
      </c>
      <c r="AC32" s="63">
        <v>0.14524897933006287</v>
      </c>
      <c r="AD32" s="63">
        <v>0.14916685223579407</v>
      </c>
      <c r="AE32" s="63">
        <v>0.14346051216125488</v>
      </c>
      <c r="AF32" s="63">
        <v>0.14729072153568268</v>
      </c>
      <c r="AG32" s="64"/>
      <c r="AH32" s="63">
        <v>-4.1787177324295044E-3</v>
      </c>
      <c r="AI32" s="63">
        <v>-3.2684504985809326E-3</v>
      </c>
      <c r="AJ32" s="63">
        <v>-4.3452084064483643E-3</v>
      </c>
      <c r="AK32" s="63">
        <v>-4.5105069875717163E-3</v>
      </c>
      <c r="AL32" s="63">
        <v>-5.6441426277160645E-3</v>
      </c>
      <c r="AM32" s="19"/>
      <c r="AN32" s="82">
        <f t="shared" si="4"/>
        <v>1800000</v>
      </c>
      <c r="AO32" s="82">
        <f t="shared" si="4"/>
        <v>1810000</v>
      </c>
      <c r="AP32" s="82">
        <f t="shared" si="4"/>
        <v>1855000</v>
      </c>
      <c r="AQ32" s="82">
        <f t="shared" si="4"/>
        <v>1785000</v>
      </c>
      <c r="AR32" s="82">
        <f t="shared" si="4"/>
        <v>1835000</v>
      </c>
      <c r="AS32" s="37"/>
      <c r="AT32" s="82">
        <f t="shared" si="5"/>
        <v>-50000</v>
      </c>
      <c r="AU32" s="82">
        <f t="shared" si="5"/>
        <v>-40000</v>
      </c>
      <c r="AV32" s="82">
        <f t="shared" si="5"/>
        <v>-55000</v>
      </c>
      <c r="AW32" s="82">
        <f t="shared" si="5"/>
        <v>-55000</v>
      </c>
      <c r="AX32" s="82">
        <f t="shared" si="5"/>
        <v>-70000</v>
      </c>
      <c r="AY32" s="37"/>
      <c r="AZ32" s="83">
        <f t="shared" si="6"/>
        <v>0.14467073976993561</v>
      </c>
      <c r="BA32" s="83">
        <f t="shared" si="6"/>
        <v>0.14524897933006287</v>
      </c>
      <c r="BB32" s="83">
        <f t="shared" si="6"/>
        <v>0.14916685223579407</v>
      </c>
      <c r="BC32" s="83">
        <f t="shared" si="6"/>
        <v>0.14346051216125488</v>
      </c>
      <c r="BD32" s="83">
        <f t="shared" si="6"/>
        <v>0.14729072153568268</v>
      </c>
      <c r="BF32" s="83">
        <f t="shared" si="7"/>
        <v>-4.1787177324295044E-3</v>
      </c>
      <c r="BG32" s="83">
        <f t="shared" si="7"/>
        <v>-3.2684504985809326E-3</v>
      </c>
      <c r="BH32" s="83">
        <f t="shared" si="7"/>
        <v>-4.3452084064483643E-3</v>
      </c>
      <c r="BI32" s="83">
        <f t="shared" si="7"/>
        <v>-4.5105069875717163E-3</v>
      </c>
      <c r="BJ32" s="83">
        <f t="shared" si="7"/>
        <v>-5.6441426277160645E-3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2059521</v>
      </c>
      <c r="K33" s="78">
        <v>2144226</v>
      </c>
      <c r="L33" s="78">
        <v>2232809</v>
      </c>
      <c r="M33" s="78">
        <v>2145475</v>
      </c>
      <c r="N33" s="78">
        <v>2222196</v>
      </c>
      <c r="O33" s="62"/>
      <c r="P33" s="78">
        <v>-136540</v>
      </c>
      <c r="Q33" s="78">
        <v>-94222</v>
      </c>
      <c r="R33" s="78">
        <v>-90587</v>
      </c>
      <c r="S33" s="78">
        <v>-140976</v>
      </c>
      <c r="T33" s="78">
        <v>-132528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0.28832703828811646</v>
      </c>
      <c r="AC33" s="63">
        <v>0.30018550157546997</v>
      </c>
      <c r="AD33" s="63">
        <v>0.31258687376976013</v>
      </c>
      <c r="AE33" s="63">
        <v>0.30036035180091858</v>
      </c>
      <c r="AF33" s="63">
        <v>0.31110107898712158</v>
      </c>
      <c r="AG33" s="64"/>
      <c r="AH33" s="63">
        <v>-1.9115209579467773E-2</v>
      </c>
      <c r="AI33" s="63">
        <v>-1.3190805912017822E-2</v>
      </c>
      <c r="AJ33" s="63">
        <v>-1.2681931257247925E-2</v>
      </c>
      <c r="AK33" s="63">
        <v>-1.9736260175704956E-2</v>
      </c>
      <c r="AL33" s="63">
        <v>-1.8553555011749268E-2</v>
      </c>
      <c r="AM33" s="19"/>
      <c r="AN33" s="82">
        <f t="shared" si="4"/>
        <v>2060000</v>
      </c>
      <c r="AO33" s="82">
        <f t="shared" si="4"/>
        <v>2145000</v>
      </c>
      <c r="AP33" s="82">
        <f t="shared" si="4"/>
        <v>2235000</v>
      </c>
      <c r="AQ33" s="82">
        <f t="shared" si="4"/>
        <v>2145000</v>
      </c>
      <c r="AR33" s="82">
        <f t="shared" si="4"/>
        <v>2220000</v>
      </c>
      <c r="AS33" s="37"/>
      <c r="AT33" s="82">
        <f t="shared" si="5"/>
        <v>-135000</v>
      </c>
      <c r="AU33" s="82">
        <f t="shared" si="5"/>
        <v>-95000</v>
      </c>
      <c r="AV33" s="82">
        <f t="shared" si="5"/>
        <v>-90000</v>
      </c>
      <c r="AW33" s="82">
        <f t="shared" si="5"/>
        <v>-140000</v>
      </c>
      <c r="AX33" s="82">
        <f t="shared" si="5"/>
        <v>-135000</v>
      </c>
      <c r="AY33" s="37"/>
      <c r="AZ33" s="83">
        <f t="shared" si="6"/>
        <v>0.28832703828811646</v>
      </c>
      <c r="BA33" s="83">
        <f t="shared" si="6"/>
        <v>0.30018550157546997</v>
      </c>
      <c r="BB33" s="83">
        <f t="shared" si="6"/>
        <v>0.31258687376976013</v>
      </c>
      <c r="BC33" s="83">
        <f t="shared" si="6"/>
        <v>0.30036035180091858</v>
      </c>
      <c r="BD33" s="83">
        <f t="shared" si="6"/>
        <v>0.31110107898712158</v>
      </c>
      <c r="BF33" s="83">
        <f t="shared" si="7"/>
        <v>-1.9115209579467773E-2</v>
      </c>
      <c r="BG33" s="83">
        <f t="shared" si="7"/>
        <v>-1.3190805912017822E-2</v>
      </c>
      <c r="BH33" s="83">
        <f t="shared" si="7"/>
        <v>-1.2681931257247925E-2</v>
      </c>
      <c r="BI33" s="83">
        <f t="shared" si="7"/>
        <v>-1.9736260175704956E-2</v>
      </c>
      <c r="BJ33" s="83">
        <f t="shared" si="7"/>
        <v>-1.8553555011749268E-2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467010</v>
      </c>
      <c r="K35" s="78">
        <v>440020</v>
      </c>
      <c r="L35" s="78">
        <v>441554</v>
      </c>
      <c r="M35" s="78">
        <v>415298</v>
      </c>
      <c r="N35" s="78">
        <v>413941</v>
      </c>
      <c r="O35" s="62"/>
      <c r="P35" s="78">
        <v>0</v>
      </c>
      <c r="Q35" s="78">
        <v>1028</v>
      </c>
      <c r="R35" s="78">
        <v>0</v>
      </c>
      <c r="S35" s="78">
        <v>0</v>
      </c>
      <c r="T35" s="78">
        <v>0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4.9796171486377716E-2</v>
      </c>
      <c r="AC35" s="63">
        <v>4.6918291598558426E-2</v>
      </c>
      <c r="AD35" s="63">
        <v>4.7081857919692993E-2</v>
      </c>
      <c r="AE35" s="63">
        <v>4.4282242655754089E-2</v>
      </c>
      <c r="AF35" s="63">
        <v>4.413754865527153E-2</v>
      </c>
      <c r="AG35" s="64"/>
      <c r="AH35" s="63">
        <v>0</v>
      </c>
      <c r="AI35" s="63">
        <v>1.0961294174194336E-4</v>
      </c>
      <c r="AJ35" s="63">
        <v>0</v>
      </c>
      <c r="AK35" s="63">
        <v>0</v>
      </c>
      <c r="AL35" s="63">
        <v>0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440000</v>
      </c>
      <c r="AQ35" s="82">
        <f t="shared" si="4"/>
        <v>415000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0</v>
      </c>
      <c r="AV35" s="82">
        <f t="shared" si="5"/>
        <v>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4.9796171486377716E-2</v>
      </c>
      <c r="BA35" s="83">
        <f t="shared" si="6"/>
        <v>4.6918291598558426E-2</v>
      </c>
      <c r="BB35" s="83">
        <f t="shared" si="6"/>
        <v>4.7081857919692993E-2</v>
      </c>
      <c r="BC35" s="83">
        <f t="shared" si="6"/>
        <v>4.4282242655754089E-2</v>
      </c>
      <c r="BD35" s="83">
        <f t="shared" si="6"/>
        <v>4.413754865527153E-2</v>
      </c>
      <c r="BF35" s="83">
        <f t="shared" si="7"/>
        <v>0</v>
      </c>
      <c r="BG35" s="83">
        <f t="shared" si="7"/>
        <v>1.0961294174194336E-4</v>
      </c>
      <c r="BH35" s="83">
        <f t="shared" si="7"/>
        <v>0</v>
      </c>
      <c r="BI35" s="83">
        <f t="shared" si="7"/>
        <v>0</v>
      </c>
      <c r="BJ35" s="83">
        <f t="shared" si="7"/>
        <v>0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1545939</v>
      </c>
      <c r="K36" s="78">
        <v>1707496</v>
      </c>
      <c r="L36" s="78">
        <v>1867713</v>
      </c>
      <c r="M36" s="78">
        <v>1839998</v>
      </c>
      <c r="N36" s="78">
        <v>1883999</v>
      </c>
      <c r="O36" s="62"/>
      <c r="P36" s="78">
        <v>-49810</v>
      </c>
      <c r="Q36" s="78">
        <v>-31430</v>
      </c>
      <c r="R36" s="78">
        <v>-59680</v>
      </c>
      <c r="S36" s="78">
        <v>-64437</v>
      </c>
      <c r="T36" s="78">
        <v>-67935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4.6159215271472931E-2</v>
      </c>
      <c r="AC36" s="63">
        <v>5.0983045250177383E-2</v>
      </c>
      <c r="AD36" s="63">
        <v>5.5766861885786057E-2</v>
      </c>
      <c r="AE36" s="63">
        <v>5.4939337074756622E-2</v>
      </c>
      <c r="AF36" s="63">
        <v>5.6253135204315186E-2</v>
      </c>
      <c r="AG36" s="64"/>
      <c r="AH36" s="63">
        <v>-1.4872439205646515E-3</v>
      </c>
      <c r="AI36" s="63">
        <v>-9.384453296661377E-4</v>
      </c>
      <c r="AJ36" s="63">
        <v>-1.781947910785675E-3</v>
      </c>
      <c r="AK36" s="63">
        <v>-1.9239820539951324E-3</v>
      </c>
      <c r="AL36" s="63">
        <v>-2.0284280180931091E-3</v>
      </c>
      <c r="AM36" s="19"/>
      <c r="AN36" s="82">
        <f t="shared" si="4"/>
        <v>1545000</v>
      </c>
      <c r="AO36" s="82">
        <f t="shared" si="4"/>
        <v>1705000</v>
      </c>
      <c r="AP36" s="82">
        <f t="shared" si="4"/>
        <v>1870000</v>
      </c>
      <c r="AQ36" s="82">
        <f t="shared" si="4"/>
        <v>1840000</v>
      </c>
      <c r="AR36" s="82">
        <f t="shared" si="4"/>
        <v>1885000</v>
      </c>
      <c r="AS36" s="37"/>
      <c r="AT36" s="82">
        <f t="shared" si="5"/>
        <v>-50000</v>
      </c>
      <c r="AU36" s="82">
        <f t="shared" si="5"/>
        <v>-30000</v>
      </c>
      <c r="AV36" s="82">
        <f t="shared" si="5"/>
        <v>-60000</v>
      </c>
      <c r="AW36" s="82">
        <f t="shared" si="5"/>
        <v>-65000</v>
      </c>
      <c r="AX36" s="82">
        <f t="shared" si="5"/>
        <v>-70000</v>
      </c>
      <c r="AY36" s="37"/>
      <c r="AZ36" s="83">
        <f t="shared" si="6"/>
        <v>4.6159215271472931E-2</v>
      </c>
      <c r="BA36" s="83">
        <f t="shared" si="6"/>
        <v>5.0983045250177383E-2</v>
      </c>
      <c r="BB36" s="83">
        <f t="shared" si="6"/>
        <v>5.5766861885786057E-2</v>
      </c>
      <c r="BC36" s="83">
        <f t="shared" si="6"/>
        <v>5.4939337074756622E-2</v>
      </c>
      <c r="BD36" s="83">
        <f t="shared" si="6"/>
        <v>5.6253135204315186E-2</v>
      </c>
      <c r="BF36" s="83">
        <f t="shared" si="7"/>
        <v>-1.4872439205646515E-3</v>
      </c>
      <c r="BG36" s="83">
        <f t="shared" si="7"/>
        <v>-9.384453296661377E-4</v>
      </c>
      <c r="BH36" s="83">
        <f t="shared" si="7"/>
        <v>-1.781947910785675E-3</v>
      </c>
      <c r="BI36" s="83">
        <f t="shared" si="7"/>
        <v>-1.9239820539951324E-3</v>
      </c>
      <c r="BJ36" s="83">
        <f t="shared" si="7"/>
        <v>-2.0284280180931091E-3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2454493</v>
      </c>
      <c r="K37" s="78">
        <v>2424827</v>
      </c>
      <c r="L37" s="78">
        <v>2436478</v>
      </c>
      <c r="M37" s="78">
        <v>2265045</v>
      </c>
      <c r="N37" s="78">
        <v>2381069</v>
      </c>
      <c r="O37" s="62"/>
      <c r="P37" s="78">
        <v>-127690</v>
      </c>
      <c r="Q37" s="78">
        <v>-73078</v>
      </c>
      <c r="R37" s="78">
        <v>-97770</v>
      </c>
      <c r="S37" s="78">
        <v>-131913</v>
      </c>
      <c r="T37" s="78">
        <v>-130632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0.17633002996444702</v>
      </c>
      <c r="AC37" s="63">
        <v>0.17419883608818054</v>
      </c>
      <c r="AD37" s="63">
        <v>0.17503583431243896</v>
      </c>
      <c r="AE37" s="63">
        <v>0.16272014379501343</v>
      </c>
      <c r="AF37" s="63">
        <v>0.17105527222156525</v>
      </c>
      <c r="AG37" s="64"/>
      <c r="AH37" s="63">
        <v>-9.1732144355773926E-3</v>
      </c>
      <c r="AI37" s="63">
        <v>-5.249902606010437E-3</v>
      </c>
      <c r="AJ37" s="63">
        <v>-7.0237666368484497E-3</v>
      </c>
      <c r="AK37" s="63">
        <v>-9.476587176322937E-3</v>
      </c>
      <c r="AL37" s="63">
        <v>-9.3845576047897339E-3</v>
      </c>
      <c r="AM37" s="19"/>
      <c r="AN37" s="82">
        <f t="shared" si="4"/>
        <v>2455000</v>
      </c>
      <c r="AO37" s="82">
        <f t="shared" si="4"/>
        <v>2425000</v>
      </c>
      <c r="AP37" s="82">
        <f t="shared" si="4"/>
        <v>2435000</v>
      </c>
      <c r="AQ37" s="82">
        <f t="shared" si="4"/>
        <v>2265000</v>
      </c>
      <c r="AR37" s="82">
        <f t="shared" si="4"/>
        <v>2380000</v>
      </c>
      <c r="AS37" s="37"/>
      <c r="AT37" s="82">
        <f t="shared" si="5"/>
        <v>-130000</v>
      </c>
      <c r="AU37" s="82">
        <f t="shared" si="5"/>
        <v>-75000</v>
      </c>
      <c r="AV37" s="82">
        <f t="shared" si="5"/>
        <v>-100000</v>
      </c>
      <c r="AW37" s="82">
        <f t="shared" si="5"/>
        <v>-130000</v>
      </c>
      <c r="AX37" s="82">
        <f t="shared" si="5"/>
        <v>-130000</v>
      </c>
      <c r="AY37" s="37"/>
      <c r="AZ37" s="83">
        <f t="shared" si="6"/>
        <v>0.17633002996444702</v>
      </c>
      <c r="BA37" s="83">
        <f t="shared" si="6"/>
        <v>0.17419883608818054</v>
      </c>
      <c r="BB37" s="83">
        <f t="shared" si="6"/>
        <v>0.17503583431243896</v>
      </c>
      <c r="BC37" s="83">
        <f t="shared" si="6"/>
        <v>0.16272014379501343</v>
      </c>
      <c r="BD37" s="83">
        <f t="shared" si="6"/>
        <v>0.17105527222156525</v>
      </c>
      <c r="BF37" s="83">
        <f t="shared" si="7"/>
        <v>-9.1732144355773926E-3</v>
      </c>
      <c r="BG37" s="83">
        <f t="shared" si="7"/>
        <v>-5.249902606010437E-3</v>
      </c>
      <c r="BH37" s="83">
        <f t="shared" si="7"/>
        <v>-7.0237666368484497E-3</v>
      </c>
      <c r="BI37" s="83">
        <f t="shared" si="7"/>
        <v>-9.476587176322937E-3</v>
      </c>
      <c r="BJ37" s="83">
        <f t="shared" si="7"/>
        <v>-9.3845576047897339E-3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1155116</v>
      </c>
      <c r="K38" s="78">
        <v>1079304</v>
      </c>
      <c r="L38" s="78">
        <v>1162922</v>
      </c>
      <c r="M38" s="78">
        <v>1141269</v>
      </c>
      <c r="N38" s="78">
        <v>1135845</v>
      </c>
      <c r="O38" s="62"/>
      <c r="P38" s="78">
        <v>-30657</v>
      </c>
      <c r="Q38" s="78">
        <v>-32459</v>
      </c>
      <c r="R38" s="78">
        <v>-15553</v>
      </c>
      <c r="S38" s="78">
        <v>-4328</v>
      </c>
      <c r="T38" s="78">
        <v>-28979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0.35845959186553955</v>
      </c>
      <c r="AC38" s="63">
        <v>0.33493337035179138</v>
      </c>
      <c r="AD38" s="63">
        <v>0.3608819842338562</v>
      </c>
      <c r="AE38" s="63">
        <v>0.3541625440120697</v>
      </c>
      <c r="AF38" s="63">
        <v>0.35247936844825745</v>
      </c>
      <c r="AG38" s="64"/>
      <c r="AH38" s="63">
        <v>-9.5135867595672607E-3</v>
      </c>
      <c r="AI38" s="63">
        <v>-1.0072767734527588E-2</v>
      </c>
      <c r="AJ38" s="63">
        <v>-4.8264563083648682E-3</v>
      </c>
      <c r="AK38" s="63">
        <v>-1.3431012630462646E-3</v>
      </c>
      <c r="AL38" s="63">
        <v>-8.9928507804870605E-3</v>
      </c>
      <c r="AM38" s="19"/>
      <c r="AN38" s="82">
        <f t="shared" si="4"/>
        <v>1155000</v>
      </c>
      <c r="AO38" s="82">
        <f t="shared" si="4"/>
        <v>1080000</v>
      </c>
      <c r="AP38" s="82">
        <f t="shared" si="4"/>
        <v>1165000</v>
      </c>
      <c r="AQ38" s="82">
        <f t="shared" si="4"/>
        <v>1140000</v>
      </c>
      <c r="AR38" s="82">
        <f t="shared" si="4"/>
        <v>1135000</v>
      </c>
      <c r="AS38" s="37"/>
      <c r="AT38" s="82">
        <f t="shared" si="5"/>
        <v>-30000</v>
      </c>
      <c r="AU38" s="82">
        <f t="shared" si="5"/>
        <v>-30000</v>
      </c>
      <c r="AV38" s="82">
        <f t="shared" si="5"/>
        <v>-15000</v>
      </c>
      <c r="AW38" s="82">
        <f t="shared" si="5"/>
        <v>-5000</v>
      </c>
      <c r="AX38" s="82">
        <f t="shared" si="5"/>
        <v>-30000</v>
      </c>
      <c r="AY38" s="37"/>
      <c r="AZ38" s="83">
        <f t="shared" si="6"/>
        <v>0.35845959186553955</v>
      </c>
      <c r="BA38" s="83">
        <f t="shared" si="6"/>
        <v>0.33493337035179138</v>
      </c>
      <c r="BB38" s="83">
        <f t="shared" si="6"/>
        <v>0.3608819842338562</v>
      </c>
      <c r="BC38" s="83">
        <f t="shared" si="6"/>
        <v>0.3541625440120697</v>
      </c>
      <c r="BD38" s="83">
        <f t="shared" si="6"/>
        <v>0.35247936844825745</v>
      </c>
      <c r="BF38" s="83">
        <f t="shared" si="7"/>
        <v>-9.5135867595672607E-3</v>
      </c>
      <c r="BG38" s="83">
        <f t="shared" si="7"/>
        <v>-1.0072767734527588E-2</v>
      </c>
      <c r="BH38" s="83">
        <f t="shared" si="7"/>
        <v>-4.8264563083648682E-3</v>
      </c>
      <c r="BI38" s="83">
        <f t="shared" si="7"/>
        <v>-1.3431012630462646E-3</v>
      </c>
      <c r="BJ38" s="83">
        <f t="shared" si="7"/>
        <v>-8.9928507804870605E-3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3269776</v>
      </c>
      <c r="K39" s="78">
        <v>3234007</v>
      </c>
      <c r="L39" s="78">
        <v>3430461</v>
      </c>
      <c r="M39" s="78">
        <v>3365367</v>
      </c>
      <c r="N39" s="78">
        <v>3439708</v>
      </c>
      <c r="O39" s="62"/>
      <c r="P39" s="78">
        <v>-7342</v>
      </c>
      <c r="Q39" s="78">
        <v>-17357</v>
      </c>
      <c r="R39" s="78">
        <v>1489</v>
      </c>
      <c r="S39" s="78">
        <v>-21889</v>
      </c>
      <c r="T39" s="78">
        <v>-10778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0.52696937322616577</v>
      </c>
      <c r="AC39" s="63">
        <v>0.52120471000671387</v>
      </c>
      <c r="AD39" s="63">
        <v>0.55286598205566406</v>
      </c>
      <c r="AE39" s="63">
        <v>0.54237520694732666</v>
      </c>
      <c r="AF39" s="63">
        <v>0.55435627698898315</v>
      </c>
      <c r="AG39" s="64"/>
      <c r="AH39" s="63">
        <v>-1.1832714080810547E-3</v>
      </c>
      <c r="AI39" s="63">
        <v>-2.7973055839538574E-3</v>
      </c>
      <c r="AJ39" s="63">
        <v>2.3996829986572266E-4</v>
      </c>
      <c r="AK39" s="63">
        <v>-3.5277009010314941E-3</v>
      </c>
      <c r="AL39" s="63">
        <v>-1.7369985580444336E-3</v>
      </c>
      <c r="AM39" s="19"/>
      <c r="AN39" s="82">
        <f t="shared" si="4"/>
        <v>3270000</v>
      </c>
      <c r="AO39" s="82">
        <f t="shared" si="4"/>
        <v>3235000</v>
      </c>
      <c r="AP39" s="82">
        <f t="shared" si="4"/>
        <v>3430000</v>
      </c>
      <c r="AQ39" s="82">
        <f t="shared" si="4"/>
        <v>3365000</v>
      </c>
      <c r="AR39" s="82">
        <f t="shared" si="4"/>
        <v>3440000</v>
      </c>
      <c r="AS39" s="37"/>
      <c r="AT39" s="82">
        <f t="shared" si="5"/>
        <v>-5000</v>
      </c>
      <c r="AU39" s="82">
        <f t="shared" si="5"/>
        <v>-15000</v>
      </c>
      <c r="AV39" s="82">
        <f t="shared" si="5"/>
        <v>0</v>
      </c>
      <c r="AW39" s="82">
        <f t="shared" si="5"/>
        <v>-20000</v>
      </c>
      <c r="AX39" s="82">
        <f t="shared" si="5"/>
        <v>-10000</v>
      </c>
      <c r="AY39" s="37"/>
      <c r="AZ39" s="83">
        <f t="shared" si="6"/>
        <v>0.52696937322616577</v>
      </c>
      <c r="BA39" s="83">
        <f t="shared" si="6"/>
        <v>0.52120471000671387</v>
      </c>
      <c r="BB39" s="83">
        <f t="shared" si="6"/>
        <v>0.55286598205566406</v>
      </c>
      <c r="BC39" s="83">
        <f t="shared" si="6"/>
        <v>0.54237520694732666</v>
      </c>
      <c r="BD39" s="83">
        <f t="shared" si="6"/>
        <v>0.55435627698898315</v>
      </c>
      <c r="BF39" s="83">
        <f t="shared" si="7"/>
        <v>-1.1832714080810547E-3</v>
      </c>
      <c r="BG39" s="83">
        <f t="shared" si="7"/>
        <v>-2.7973055839538574E-3</v>
      </c>
      <c r="BH39" s="83">
        <f t="shared" si="7"/>
        <v>2.3996829986572266E-4</v>
      </c>
      <c r="BI39" s="83">
        <f t="shared" si="7"/>
        <v>-3.5277009010314941E-3</v>
      </c>
      <c r="BJ39" s="83">
        <f t="shared" si="7"/>
        <v>-1.7369985580444336E-3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2772725</v>
      </c>
      <c r="K40" s="78">
        <v>2668771</v>
      </c>
      <c r="L40" s="78">
        <v>2819615</v>
      </c>
      <c r="M40" s="78">
        <v>2727506</v>
      </c>
      <c r="N40" s="78">
        <v>2760947</v>
      </c>
      <c r="O40" s="62"/>
      <c r="P40" s="78">
        <v>0</v>
      </c>
      <c r="Q40" s="78">
        <v>-8053</v>
      </c>
      <c r="R40" s="78">
        <v>-10421</v>
      </c>
      <c r="S40" s="78">
        <v>-21414</v>
      </c>
      <c r="T40" s="78">
        <v>-24649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0.38883945345878601</v>
      </c>
      <c r="AC40" s="63">
        <v>0.37426120042800903</v>
      </c>
      <c r="AD40" s="63">
        <v>0.39541515707969666</v>
      </c>
      <c r="AE40" s="63">
        <v>0.38249805569648743</v>
      </c>
      <c r="AF40" s="63">
        <v>0.38718771934509277</v>
      </c>
      <c r="AG40" s="64"/>
      <c r="AH40" s="63">
        <v>0</v>
      </c>
      <c r="AI40" s="63">
        <v>-1.1293292045593262E-3</v>
      </c>
      <c r="AJ40" s="63">
        <v>-1.461416482925415E-3</v>
      </c>
      <c r="AK40" s="63">
        <v>-3.0030310153961182E-3</v>
      </c>
      <c r="AL40" s="63">
        <v>-3.4567117691040039E-3</v>
      </c>
      <c r="AM40" s="19"/>
      <c r="AN40" s="82">
        <f t="shared" si="4"/>
        <v>2775000</v>
      </c>
      <c r="AO40" s="82">
        <f t="shared" si="4"/>
        <v>2670000</v>
      </c>
      <c r="AP40" s="82">
        <f t="shared" si="4"/>
        <v>2820000</v>
      </c>
      <c r="AQ40" s="82">
        <f t="shared" si="4"/>
        <v>2730000</v>
      </c>
      <c r="AR40" s="82">
        <f t="shared" si="4"/>
        <v>2760000</v>
      </c>
      <c r="AS40" s="37"/>
      <c r="AT40" s="82">
        <f t="shared" si="5"/>
        <v>0</v>
      </c>
      <c r="AU40" s="82">
        <f t="shared" si="5"/>
        <v>-10000</v>
      </c>
      <c r="AV40" s="82">
        <f t="shared" si="5"/>
        <v>-10000</v>
      </c>
      <c r="AW40" s="82">
        <f t="shared" si="5"/>
        <v>-20000</v>
      </c>
      <c r="AX40" s="82">
        <f t="shared" si="5"/>
        <v>-25000</v>
      </c>
      <c r="AY40" s="37"/>
      <c r="AZ40" s="83">
        <f t="shared" si="6"/>
        <v>0.38883945345878601</v>
      </c>
      <c r="BA40" s="83">
        <f t="shared" si="6"/>
        <v>0.37426120042800903</v>
      </c>
      <c r="BB40" s="83">
        <f t="shared" si="6"/>
        <v>0.39541515707969666</v>
      </c>
      <c r="BC40" s="83">
        <f t="shared" si="6"/>
        <v>0.38249805569648743</v>
      </c>
      <c r="BD40" s="83">
        <f t="shared" si="6"/>
        <v>0.38718771934509277</v>
      </c>
      <c r="BF40" s="83">
        <f t="shared" si="7"/>
        <v>0</v>
      </c>
      <c r="BG40" s="83">
        <f t="shared" si="7"/>
        <v>-1.1293292045593262E-3</v>
      </c>
      <c r="BH40" s="83">
        <f t="shared" si="7"/>
        <v>-1.461416482925415E-3</v>
      </c>
      <c r="BI40" s="83">
        <f t="shared" si="7"/>
        <v>-3.0030310153961182E-3</v>
      </c>
      <c r="BJ40" s="83">
        <f t="shared" si="7"/>
        <v>-3.4567117691040039E-3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4830883</v>
      </c>
      <c r="K42" s="78">
        <v>4677561</v>
      </c>
      <c r="L42" s="78">
        <v>5063400</v>
      </c>
      <c r="M42" s="78">
        <v>4869134</v>
      </c>
      <c r="N42" s="78">
        <v>5014286</v>
      </c>
      <c r="O42" s="62"/>
      <c r="P42" s="78">
        <f>J42-D42</f>
        <v>-120541</v>
      </c>
      <c r="Q42" s="78">
        <f t="shared" ref="Q42:T42" si="8">K42-E42</f>
        <v>-57206</v>
      </c>
      <c r="R42" s="78">
        <f t="shared" si="8"/>
        <v>-76102</v>
      </c>
      <c r="S42" s="78">
        <f t="shared" si="8"/>
        <v>-98797</v>
      </c>
      <c r="T42" s="78">
        <f t="shared" si="8"/>
        <v>-125335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0.16857345402240753</v>
      </c>
      <c r="AC42" s="63">
        <v>0.16322328150272369</v>
      </c>
      <c r="AD42" s="63">
        <v>0.17668712139129639</v>
      </c>
      <c r="AE42" s="63">
        <v>0.16990821063518524</v>
      </c>
      <c r="AF42" s="63">
        <v>0.17497329413890839</v>
      </c>
      <c r="AG42" s="64"/>
      <c r="AH42" s="63">
        <f>AB42-V42</f>
        <v>-4.2062699794769287E-3</v>
      </c>
      <c r="AI42" s="63">
        <f t="shared" ref="AI42:AL42" si="9">AC42-W42</f>
        <v>-1.9962042570114136E-3</v>
      </c>
      <c r="AJ42" s="63">
        <f t="shared" si="9"/>
        <v>-2.6555806398391724E-3</v>
      </c>
      <c r="AK42" s="63">
        <f t="shared" si="9"/>
        <v>-3.4475177526473999E-3</v>
      </c>
      <c r="AL42" s="63">
        <f t="shared" si="9"/>
        <v>-4.3735504150390625E-3</v>
      </c>
      <c r="AM42" s="19"/>
      <c r="AN42" s="82">
        <f t="shared" si="4"/>
        <v>4830000</v>
      </c>
      <c r="AO42" s="82">
        <f t="shared" si="4"/>
        <v>4680000</v>
      </c>
      <c r="AP42" s="82">
        <f t="shared" si="4"/>
        <v>5065000</v>
      </c>
      <c r="AQ42" s="82">
        <f t="shared" si="4"/>
        <v>4870000</v>
      </c>
      <c r="AR42" s="82">
        <f t="shared" si="4"/>
        <v>5015000</v>
      </c>
      <c r="AS42" s="37"/>
      <c r="AT42" s="82">
        <f t="shared" si="5"/>
        <v>-120000</v>
      </c>
      <c r="AU42" s="82">
        <f t="shared" si="5"/>
        <v>-55000</v>
      </c>
      <c r="AV42" s="82">
        <f t="shared" si="5"/>
        <v>-75000</v>
      </c>
      <c r="AW42" s="82">
        <f t="shared" si="5"/>
        <v>-100000</v>
      </c>
      <c r="AX42" s="82">
        <f t="shared" si="5"/>
        <v>-125000</v>
      </c>
      <c r="AY42" s="37"/>
      <c r="AZ42" s="83">
        <f t="shared" si="6"/>
        <v>0.16857345402240753</v>
      </c>
      <c r="BA42" s="83">
        <f t="shared" si="6"/>
        <v>0.16322328150272369</v>
      </c>
      <c r="BB42" s="83">
        <f t="shared" si="6"/>
        <v>0.17668712139129639</v>
      </c>
      <c r="BC42" s="83">
        <f t="shared" si="6"/>
        <v>0.16990821063518524</v>
      </c>
      <c r="BD42" s="83">
        <f t="shared" si="6"/>
        <v>0.17497329413890839</v>
      </c>
      <c r="BF42" s="83">
        <f t="shared" si="7"/>
        <v>-4.2062699794769287E-3</v>
      </c>
      <c r="BG42" s="83">
        <f t="shared" si="7"/>
        <v>-1.9962042570114136E-3</v>
      </c>
      <c r="BH42" s="83">
        <f t="shared" si="7"/>
        <v>-2.6555806398391724E-3</v>
      </c>
      <c r="BI42" s="83">
        <f t="shared" si="7"/>
        <v>-3.4475177526473999E-3</v>
      </c>
      <c r="BJ42" s="83">
        <f t="shared" si="7"/>
        <v>-4.3735504150390625E-3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4278365</v>
      </c>
      <c r="K43" s="78">
        <v>4445700</v>
      </c>
      <c r="L43" s="78">
        <v>4525386</v>
      </c>
      <c r="M43" s="78">
        <v>4412291</v>
      </c>
      <c r="N43" s="78">
        <v>4499560</v>
      </c>
      <c r="O43" s="62"/>
      <c r="P43" s="78">
        <f t="shared" ref="P43:P48" si="10">J43-D43</f>
        <v>-94958</v>
      </c>
      <c r="Q43" s="78">
        <f t="shared" ref="Q43:Q48" si="11">K43-E43</f>
        <v>-96090</v>
      </c>
      <c r="R43" s="78">
        <f t="shared" ref="R43:R48" si="12">L43-F43</f>
        <v>-95412</v>
      </c>
      <c r="S43" s="78">
        <f t="shared" ref="S43:S48" si="13">M43-G43</f>
        <v>-123770</v>
      </c>
      <c r="T43" s="78">
        <f t="shared" ref="T43:T48" si="14">N43-H43</f>
        <v>-112989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0.11237109452486038</v>
      </c>
      <c r="AC43" s="63">
        <v>0.11676614731550217</v>
      </c>
      <c r="AD43" s="63">
        <v>0.11885909736156464</v>
      </c>
      <c r="AE43" s="63">
        <v>0.11588865518569946</v>
      </c>
      <c r="AF43" s="63">
        <v>0.1181807741522789</v>
      </c>
      <c r="AG43" s="64"/>
      <c r="AH43" s="63">
        <f t="shared" ref="AH43:AH48" si="15">AB43-V43</f>
        <v>-2.4940669536590576E-3</v>
      </c>
      <c r="AI43" s="63">
        <f t="shared" ref="AI43:AI48" si="16">AC43-W43</f>
        <v>-2.5237947702407837E-3</v>
      </c>
      <c r="AJ43" s="63">
        <f t="shared" ref="AJ43:AJ48" si="17">AD43-X43</f>
        <v>-2.5059878826141357E-3</v>
      </c>
      <c r="AK43" s="63">
        <f t="shared" ref="AK43:AK48" si="18">AE43-Y43</f>
        <v>-3.2508149743080139E-3</v>
      </c>
      <c r="AL43" s="63">
        <f t="shared" ref="AL43:AL48" si="19">AF43-Z43</f>
        <v>-2.9676556587219238E-3</v>
      </c>
      <c r="AM43" s="19"/>
      <c r="AN43" s="82">
        <f t="shared" si="4"/>
        <v>4280000</v>
      </c>
      <c r="AO43" s="82">
        <f t="shared" si="4"/>
        <v>4445000</v>
      </c>
      <c r="AP43" s="82">
        <f t="shared" si="4"/>
        <v>4525000</v>
      </c>
      <c r="AQ43" s="82">
        <f t="shared" si="4"/>
        <v>4410000</v>
      </c>
      <c r="AR43" s="82">
        <f t="shared" si="4"/>
        <v>4500000</v>
      </c>
      <c r="AS43" s="37"/>
      <c r="AT43" s="82">
        <f t="shared" si="5"/>
        <v>-95000</v>
      </c>
      <c r="AU43" s="82">
        <f t="shared" si="5"/>
        <v>-95000</v>
      </c>
      <c r="AV43" s="82">
        <f t="shared" si="5"/>
        <v>-95000</v>
      </c>
      <c r="AW43" s="82">
        <f t="shared" si="5"/>
        <v>-125000</v>
      </c>
      <c r="AX43" s="82">
        <f t="shared" si="5"/>
        <v>-115000</v>
      </c>
      <c r="AY43" s="37"/>
      <c r="AZ43" s="83">
        <f t="shared" si="6"/>
        <v>0.11237109452486038</v>
      </c>
      <c r="BA43" s="83">
        <f t="shared" si="6"/>
        <v>0.11676614731550217</v>
      </c>
      <c r="BB43" s="83">
        <f t="shared" si="6"/>
        <v>0.11885909736156464</v>
      </c>
      <c r="BC43" s="83">
        <f t="shared" si="6"/>
        <v>0.11588865518569946</v>
      </c>
      <c r="BD43" s="83">
        <f t="shared" si="6"/>
        <v>0.1181807741522789</v>
      </c>
      <c r="BF43" s="83">
        <f t="shared" si="7"/>
        <v>-2.4940669536590576E-3</v>
      </c>
      <c r="BG43" s="83">
        <f t="shared" si="7"/>
        <v>-2.5237947702407837E-3</v>
      </c>
      <c r="BH43" s="83">
        <f t="shared" si="7"/>
        <v>-2.5059878826141357E-3</v>
      </c>
      <c r="BI43" s="83">
        <f t="shared" si="7"/>
        <v>-3.2508149743080139E-3</v>
      </c>
      <c r="BJ43" s="83">
        <f t="shared" si="7"/>
        <v>-2.9676556587219238E-3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3682689</v>
      </c>
      <c r="K44" s="78">
        <v>3525309</v>
      </c>
      <c r="L44" s="78">
        <v>3822738</v>
      </c>
      <c r="M44" s="78">
        <v>3659209</v>
      </c>
      <c r="N44" s="78">
        <v>3737567</v>
      </c>
      <c r="O44" s="62"/>
      <c r="P44" s="78">
        <f t="shared" si="10"/>
        <v>-57740</v>
      </c>
      <c r="Q44" s="78">
        <f t="shared" si="11"/>
        <v>-26057</v>
      </c>
      <c r="R44" s="78">
        <f t="shared" si="12"/>
        <v>-19176</v>
      </c>
      <c r="S44" s="78">
        <f t="shared" si="13"/>
        <v>-22262</v>
      </c>
      <c r="T44" s="78">
        <f t="shared" si="14"/>
        <v>-14967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0.15940961241722107</v>
      </c>
      <c r="AC44" s="63">
        <v>0.15259723365306854</v>
      </c>
      <c r="AD44" s="63">
        <v>0.16547180712223053</v>
      </c>
      <c r="AE44" s="63">
        <v>0.1583932638168335</v>
      </c>
      <c r="AF44" s="63">
        <v>0.16178508102893829</v>
      </c>
      <c r="AG44" s="64"/>
      <c r="AH44" s="63">
        <f t="shared" si="15"/>
        <v>-2.4993568658828735E-3</v>
      </c>
      <c r="AI44" s="63">
        <f t="shared" si="16"/>
        <v>-1.1279135942459106E-3</v>
      </c>
      <c r="AJ44" s="63">
        <f t="shared" si="17"/>
        <v>-8.3005428314208984E-4</v>
      </c>
      <c r="AK44" s="63">
        <f t="shared" si="18"/>
        <v>-9.6362829208374023E-4</v>
      </c>
      <c r="AL44" s="63">
        <f t="shared" si="19"/>
        <v>-6.4785778522491455E-4</v>
      </c>
      <c r="AM44" s="19"/>
      <c r="AN44" s="82">
        <f t="shared" si="4"/>
        <v>3685000</v>
      </c>
      <c r="AO44" s="82">
        <f t="shared" si="4"/>
        <v>3525000</v>
      </c>
      <c r="AP44" s="82">
        <f t="shared" si="4"/>
        <v>3825000</v>
      </c>
      <c r="AQ44" s="82">
        <f t="shared" si="4"/>
        <v>3660000</v>
      </c>
      <c r="AR44" s="82">
        <f t="shared" si="4"/>
        <v>3740000</v>
      </c>
      <c r="AS44" s="37"/>
      <c r="AT44" s="82">
        <f t="shared" si="5"/>
        <v>-60000</v>
      </c>
      <c r="AU44" s="82">
        <f t="shared" si="5"/>
        <v>-25000</v>
      </c>
      <c r="AV44" s="82">
        <f t="shared" si="5"/>
        <v>-20000</v>
      </c>
      <c r="AW44" s="82">
        <f t="shared" si="5"/>
        <v>-20000</v>
      </c>
      <c r="AX44" s="82">
        <f t="shared" si="5"/>
        <v>-15000</v>
      </c>
      <c r="AY44" s="37"/>
      <c r="AZ44" s="83">
        <f t="shared" si="6"/>
        <v>0.15940961241722107</v>
      </c>
      <c r="BA44" s="83">
        <f t="shared" si="6"/>
        <v>0.15259723365306854</v>
      </c>
      <c r="BB44" s="83">
        <f t="shared" si="6"/>
        <v>0.16547180712223053</v>
      </c>
      <c r="BC44" s="83">
        <f t="shared" si="6"/>
        <v>0.1583932638168335</v>
      </c>
      <c r="BD44" s="83">
        <f t="shared" si="6"/>
        <v>0.16178508102893829</v>
      </c>
      <c r="BF44" s="83">
        <f t="shared" si="7"/>
        <v>-2.4993568658828735E-3</v>
      </c>
      <c r="BG44" s="83">
        <f t="shared" si="7"/>
        <v>-1.1279135942459106E-3</v>
      </c>
      <c r="BH44" s="83">
        <f t="shared" si="7"/>
        <v>-8.3005428314208984E-4</v>
      </c>
      <c r="BI44" s="83">
        <f t="shared" si="7"/>
        <v>-9.6362829208374023E-4</v>
      </c>
      <c r="BJ44" s="83">
        <f t="shared" si="7"/>
        <v>-6.4785778522491455E-4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1084952</v>
      </c>
      <c r="K45" s="78">
        <v>1099659</v>
      </c>
      <c r="L45" s="78">
        <v>1174613</v>
      </c>
      <c r="M45" s="78">
        <v>1145870</v>
      </c>
      <c r="N45" s="78">
        <v>1211699</v>
      </c>
      <c r="O45" s="62"/>
      <c r="P45" s="78">
        <f t="shared" si="10"/>
        <v>-62801</v>
      </c>
      <c r="Q45" s="78">
        <f t="shared" si="11"/>
        <v>-31149</v>
      </c>
      <c r="R45" s="78">
        <f t="shared" si="12"/>
        <v>-56926</v>
      </c>
      <c r="S45" s="78">
        <f t="shared" si="13"/>
        <v>-76535</v>
      </c>
      <c r="T45" s="78">
        <f t="shared" si="14"/>
        <v>-108838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0.20721839368343353</v>
      </c>
      <c r="AC45" s="63">
        <v>0.21002733707427979</v>
      </c>
      <c r="AD45" s="63">
        <v>0.22434303164482117</v>
      </c>
      <c r="AE45" s="63">
        <v>0.21885330975055695</v>
      </c>
      <c r="AF45" s="63">
        <v>0.23142620921134949</v>
      </c>
      <c r="AG45" s="64"/>
      <c r="AH45" s="63">
        <f t="shared" si="15"/>
        <v>-1.1994555592536926E-2</v>
      </c>
      <c r="AI45" s="63">
        <f t="shared" si="16"/>
        <v>-5.9492439031600952E-3</v>
      </c>
      <c r="AJ45" s="63">
        <f t="shared" si="17"/>
        <v>-1.087246835231781E-2</v>
      </c>
      <c r="AK45" s="63">
        <f t="shared" si="18"/>
        <v>-1.4617666602134705E-2</v>
      </c>
      <c r="AL45" s="63">
        <f t="shared" si="19"/>
        <v>-2.0787298679351807E-2</v>
      </c>
      <c r="AM45" s="19"/>
      <c r="AN45" s="82">
        <f t="shared" si="4"/>
        <v>1085000</v>
      </c>
      <c r="AO45" s="82">
        <f t="shared" si="4"/>
        <v>1100000</v>
      </c>
      <c r="AP45" s="82">
        <f t="shared" si="4"/>
        <v>1175000</v>
      </c>
      <c r="AQ45" s="82">
        <f t="shared" si="4"/>
        <v>1145000</v>
      </c>
      <c r="AR45" s="82">
        <f t="shared" si="4"/>
        <v>1210000</v>
      </c>
      <c r="AS45" s="37"/>
      <c r="AT45" s="82">
        <f t="shared" si="5"/>
        <v>-65000</v>
      </c>
      <c r="AU45" s="82">
        <f t="shared" si="5"/>
        <v>-30000</v>
      </c>
      <c r="AV45" s="82">
        <f t="shared" si="5"/>
        <v>-55000</v>
      </c>
      <c r="AW45" s="82">
        <f t="shared" si="5"/>
        <v>-75000</v>
      </c>
      <c r="AX45" s="82">
        <f t="shared" si="5"/>
        <v>-110000</v>
      </c>
      <c r="AY45" s="37"/>
      <c r="AZ45" s="83">
        <f t="shared" si="6"/>
        <v>0.20721839368343353</v>
      </c>
      <c r="BA45" s="83">
        <f t="shared" si="6"/>
        <v>0.21002733707427979</v>
      </c>
      <c r="BB45" s="83">
        <f t="shared" si="6"/>
        <v>0.22434303164482117</v>
      </c>
      <c r="BC45" s="83">
        <f t="shared" si="6"/>
        <v>0.21885330975055695</v>
      </c>
      <c r="BD45" s="83">
        <f t="shared" si="6"/>
        <v>0.23142620921134949</v>
      </c>
      <c r="BF45" s="83">
        <f t="shared" si="7"/>
        <v>-1.1994555592536926E-2</v>
      </c>
      <c r="BG45" s="83">
        <f t="shared" si="7"/>
        <v>-5.9492439031600952E-3</v>
      </c>
      <c r="BH45" s="83">
        <f t="shared" si="7"/>
        <v>-1.087246835231781E-2</v>
      </c>
      <c r="BI45" s="83">
        <f t="shared" si="7"/>
        <v>-1.4617666602134705E-2</v>
      </c>
      <c r="BJ45" s="83">
        <f t="shared" si="7"/>
        <v>-2.0787298679351807E-2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465165</v>
      </c>
      <c r="K46" s="78">
        <v>453187</v>
      </c>
      <c r="L46" s="78">
        <v>467221</v>
      </c>
      <c r="M46" s="78">
        <v>454794</v>
      </c>
      <c r="N46" s="78">
        <v>462855</v>
      </c>
      <c r="O46" s="62"/>
      <c r="P46" s="78">
        <f t="shared" si="10"/>
        <v>-29484</v>
      </c>
      <c r="Q46" s="78">
        <f t="shared" si="11"/>
        <v>-8980</v>
      </c>
      <c r="R46" s="78">
        <f t="shared" si="12"/>
        <v>-38301</v>
      </c>
      <c r="S46" s="78">
        <f t="shared" si="13"/>
        <v>-57778</v>
      </c>
      <c r="T46" s="78">
        <f t="shared" si="14"/>
        <v>-76184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0.20217910408973694</v>
      </c>
      <c r="AC46" s="63">
        <v>0.19697299599647522</v>
      </c>
      <c r="AD46" s="63">
        <v>0.20307272672653198</v>
      </c>
      <c r="AE46" s="63">
        <v>0.19767145812511444</v>
      </c>
      <c r="AF46" s="63">
        <v>0.20117509365081787</v>
      </c>
      <c r="AG46" s="64"/>
      <c r="AH46" s="63">
        <f t="shared" si="15"/>
        <v>-1.2814924120903015E-2</v>
      </c>
      <c r="AI46" s="63">
        <f t="shared" si="16"/>
        <v>-3.9030611515045166E-3</v>
      </c>
      <c r="AJ46" s="63">
        <f t="shared" si="17"/>
        <v>-1.6647130250930786E-2</v>
      </c>
      <c r="AK46" s="63">
        <f t="shared" si="18"/>
        <v>-2.5112614035606384E-2</v>
      </c>
      <c r="AL46" s="63">
        <f t="shared" si="19"/>
        <v>-3.3112570643424988E-2</v>
      </c>
      <c r="AM46" s="19"/>
      <c r="AN46" s="82">
        <f t="shared" si="4"/>
        <v>465000</v>
      </c>
      <c r="AO46" s="82">
        <f t="shared" si="4"/>
        <v>455000</v>
      </c>
      <c r="AP46" s="82">
        <f t="shared" si="4"/>
        <v>465000</v>
      </c>
      <c r="AQ46" s="82">
        <f t="shared" si="4"/>
        <v>455000</v>
      </c>
      <c r="AR46" s="82">
        <f t="shared" si="4"/>
        <v>465000</v>
      </c>
      <c r="AS46" s="37"/>
      <c r="AT46" s="82">
        <f t="shared" si="5"/>
        <v>-30000</v>
      </c>
      <c r="AU46" s="82">
        <f t="shared" si="5"/>
        <v>-10000</v>
      </c>
      <c r="AV46" s="82">
        <f t="shared" si="5"/>
        <v>-40000</v>
      </c>
      <c r="AW46" s="82">
        <f t="shared" si="5"/>
        <v>-60000</v>
      </c>
      <c r="AX46" s="82">
        <f t="shared" si="5"/>
        <v>-75000</v>
      </c>
      <c r="AY46" s="37"/>
      <c r="AZ46" s="83">
        <f t="shared" si="6"/>
        <v>0.20217910408973694</v>
      </c>
      <c r="BA46" s="83">
        <f t="shared" si="6"/>
        <v>0.19697299599647522</v>
      </c>
      <c r="BB46" s="83">
        <f t="shared" si="6"/>
        <v>0.20307272672653198</v>
      </c>
      <c r="BC46" s="83">
        <f t="shared" si="6"/>
        <v>0.19767145812511444</v>
      </c>
      <c r="BD46" s="83">
        <f t="shared" si="6"/>
        <v>0.20117509365081787</v>
      </c>
      <c r="BF46" s="83">
        <f t="shared" si="7"/>
        <v>-1.2814924120903015E-2</v>
      </c>
      <c r="BG46" s="83">
        <f t="shared" si="7"/>
        <v>-3.9030611515045166E-3</v>
      </c>
      <c r="BH46" s="83">
        <f t="shared" si="7"/>
        <v>-1.6647130250930786E-2</v>
      </c>
      <c r="BI46" s="83">
        <f t="shared" si="7"/>
        <v>-2.5112614035606384E-2</v>
      </c>
      <c r="BJ46" s="83">
        <f t="shared" si="7"/>
        <v>-3.3112570643424988E-2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619787</v>
      </c>
      <c r="K47" s="78">
        <v>646472</v>
      </c>
      <c r="L47" s="78">
        <v>707392</v>
      </c>
      <c r="M47" s="78">
        <v>691076</v>
      </c>
      <c r="N47" s="78">
        <v>748844</v>
      </c>
      <c r="O47" s="62"/>
      <c r="P47" s="78">
        <f t="shared" si="10"/>
        <v>-33317</v>
      </c>
      <c r="Q47" s="78">
        <f t="shared" si="11"/>
        <v>-22169</v>
      </c>
      <c r="R47" s="78">
        <f t="shared" si="12"/>
        <v>-18625</v>
      </c>
      <c r="S47" s="78">
        <f t="shared" si="13"/>
        <v>-18757</v>
      </c>
      <c r="T47" s="78">
        <f t="shared" si="14"/>
        <v>-32654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0.21116866171360016</v>
      </c>
      <c r="AC47" s="63">
        <v>0.22026056051254272</v>
      </c>
      <c r="AD47" s="63">
        <v>0.24101671576499939</v>
      </c>
      <c r="AE47" s="63">
        <v>0.2354576587677002</v>
      </c>
      <c r="AF47" s="63">
        <v>0.25513988733291626</v>
      </c>
      <c r="AG47" s="64"/>
      <c r="AH47" s="63">
        <f t="shared" si="15"/>
        <v>-1.1351495981216431E-2</v>
      </c>
      <c r="AI47" s="63">
        <f t="shared" si="16"/>
        <v>-7.5532346963882446E-3</v>
      </c>
      <c r="AJ47" s="63">
        <f t="shared" si="17"/>
        <v>-6.3457489013671875E-3</v>
      </c>
      <c r="AK47" s="63">
        <f t="shared" si="18"/>
        <v>-6.3907355070114136E-3</v>
      </c>
      <c r="AL47" s="63">
        <f t="shared" si="19"/>
        <v>-1.11255943775177E-2</v>
      </c>
      <c r="AM47" s="19"/>
      <c r="AN47" s="82">
        <f t="shared" si="4"/>
        <v>620000</v>
      </c>
      <c r="AO47" s="82">
        <f t="shared" si="4"/>
        <v>645000</v>
      </c>
      <c r="AP47" s="82">
        <f t="shared" si="4"/>
        <v>705000</v>
      </c>
      <c r="AQ47" s="82">
        <f t="shared" si="4"/>
        <v>690000</v>
      </c>
      <c r="AR47" s="82">
        <f t="shared" si="4"/>
        <v>750000</v>
      </c>
      <c r="AS47" s="37"/>
      <c r="AT47" s="82">
        <f t="shared" si="5"/>
        <v>-35000</v>
      </c>
      <c r="AU47" s="82">
        <f t="shared" si="5"/>
        <v>-20000</v>
      </c>
      <c r="AV47" s="82">
        <f t="shared" si="5"/>
        <v>-20000</v>
      </c>
      <c r="AW47" s="82">
        <f t="shared" si="5"/>
        <v>-20000</v>
      </c>
      <c r="AX47" s="82">
        <f t="shared" si="5"/>
        <v>-35000</v>
      </c>
      <c r="AY47" s="37"/>
      <c r="AZ47" s="83">
        <f t="shared" si="6"/>
        <v>0.21116866171360016</v>
      </c>
      <c r="BA47" s="83">
        <f t="shared" si="6"/>
        <v>0.22026056051254272</v>
      </c>
      <c r="BB47" s="83">
        <f t="shared" si="6"/>
        <v>0.24101671576499939</v>
      </c>
      <c r="BC47" s="83">
        <f t="shared" si="6"/>
        <v>0.2354576587677002</v>
      </c>
      <c r="BD47" s="83">
        <f t="shared" si="6"/>
        <v>0.25513988733291626</v>
      </c>
      <c r="BF47" s="83">
        <f t="shared" si="7"/>
        <v>-1.1351495981216431E-2</v>
      </c>
      <c r="BG47" s="83">
        <f t="shared" si="7"/>
        <v>-7.5532346963882446E-3</v>
      </c>
      <c r="BH47" s="83">
        <f t="shared" si="7"/>
        <v>-6.3457489013671875E-3</v>
      </c>
      <c r="BI47" s="83">
        <f t="shared" si="7"/>
        <v>-6.3907355070114136E-3</v>
      </c>
      <c r="BJ47" s="83">
        <f t="shared" si="7"/>
        <v>-1.11255943775177E-2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1870715</v>
      </c>
      <c r="K48" s="78">
        <v>1849846</v>
      </c>
      <c r="L48" s="78">
        <v>2027764</v>
      </c>
      <c r="M48" s="78">
        <v>1951061</v>
      </c>
      <c r="N48" s="78">
        <v>2027492</v>
      </c>
      <c r="O48" s="62"/>
      <c r="P48" s="78">
        <f t="shared" si="10"/>
        <v>-52749</v>
      </c>
      <c r="Q48" s="78">
        <f t="shared" si="11"/>
        <v>-24901</v>
      </c>
      <c r="R48" s="78">
        <f t="shared" si="12"/>
        <v>-22750</v>
      </c>
      <c r="S48" s="78">
        <f t="shared" si="13"/>
        <v>-35315</v>
      </c>
      <c r="T48" s="78">
        <f t="shared" si="14"/>
        <v>-43660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0.20236153900623322</v>
      </c>
      <c r="AC48" s="63">
        <v>0.20010405778884888</v>
      </c>
      <c r="AD48" s="63">
        <v>0.21935005486011505</v>
      </c>
      <c r="AE48" s="63">
        <v>0.21105283498764038</v>
      </c>
      <c r="AF48" s="63">
        <v>0.2193206250667572</v>
      </c>
      <c r="AG48" s="64"/>
      <c r="AH48" s="63">
        <f t="shared" si="15"/>
        <v>-5.7060271501541138E-3</v>
      </c>
      <c r="AI48" s="63">
        <f t="shared" si="16"/>
        <v>-2.6936233043670654E-3</v>
      </c>
      <c r="AJ48" s="63">
        <f t="shared" si="17"/>
        <v>-2.4609416723251343E-3</v>
      </c>
      <c r="AK48" s="63">
        <f t="shared" si="18"/>
        <v>-3.8201361894607544E-3</v>
      </c>
      <c r="AL48" s="63">
        <f t="shared" si="19"/>
        <v>-4.7228485345840454E-3</v>
      </c>
      <c r="AM48" s="19"/>
      <c r="AN48" s="82">
        <f t="shared" si="4"/>
        <v>1870000</v>
      </c>
      <c r="AO48" s="82">
        <f t="shared" si="4"/>
        <v>1850000</v>
      </c>
      <c r="AP48" s="82">
        <f t="shared" si="4"/>
        <v>2030000</v>
      </c>
      <c r="AQ48" s="82">
        <f t="shared" si="4"/>
        <v>1950000</v>
      </c>
      <c r="AR48" s="82">
        <f t="shared" si="4"/>
        <v>2025000</v>
      </c>
      <c r="AS48" s="37"/>
      <c r="AT48" s="82">
        <f t="shared" si="5"/>
        <v>-55000</v>
      </c>
      <c r="AU48" s="82">
        <f t="shared" si="5"/>
        <v>-25000</v>
      </c>
      <c r="AV48" s="82">
        <f t="shared" si="5"/>
        <v>-25000</v>
      </c>
      <c r="AW48" s="82">
        <f t="shared" si="5"/>
        <v>-35000</v>
      </c>
      <c r="AX48" s="82">
        <f t="shared" si="5"/>
        <v>-45000</v>
      </c>
      <c r="AY48" s="37"/>
      <c r="AZ48" s="83">
        <f t="shared" si="6"/>
        <v>0.20236153900623322</v>
      </c>
      <c r="BA48" s="83">
        <f t="shared" si="6"/>
        <v>0.20010405778884888</v>
      </c>
      <c r="BB48" s="83">
        <f t="shared" si="6"/>
        <v>0.21935005486011505</v>
      </c>
      <c r="BC48" s="83">
        <f t="shared" si="6"/>
        <v>0.21105283498764038</v>
      </c>
      <c r="BD48" s="83">
        <f t="shared" si="6"/>
        <v>0.2193206250667572</v>
      </c>
      <c r="BF48" s="83">
        <f t="shared" si="7"/>
        <v>-5.7060271501541138E-3</v>
      </c>
      <c r="BG48" s="83">
        <f t="shared" si="7"/>
        <v>-2.6936233043670654E-3</v>
      </c>
      <c r="BH48" s="83">
        <f t="shared" si="7"/>
        <v>-2.4609416723251343E-3</v>
      </c>
      <c r="BI48" s="83">
        <f t="shared" si="7"/>
        <v>-3.8201361894607544E-3</v>
      </c>
      <c r="BJ48" s="83">
        <f t="shared" si="7"/>
        <v>-4.7228485345840454E-3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3468412</v>
      </c>
      <c r="K50" s="78">
        <v>3244310</v>
      </c>
      <c r="L50" s="78">
        <v>3421552</v>
      </c>
      <c r="M50" s="78">
        <v>3240760</v>
      </c>
      <c r="N50" s="78">
        <v>3331416</v>
      </c>
      <c r="O50" s="62"/>
      <c r="P50" s="78">
        <v>-86945</v>
      </c>
      <c r="Q50" s="78">
        <v>-45432</v>
      </c>
      <c r="R50" s="78">
        <v>-71296</v>
      </c>
      <c r="S50" s="78">
        <v>-94661</v>
      </c>
      <c r="T50" s="78">
        <v>-85424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0.32685703039169312</v>
      </c>
      <c r="AC50" s="63">
        <v>0.30573806166648865</v>
      </c>
      <c r="AD50" s="63">
        <v>0.32244104146957397</v>
      </c>
      <c r="AE50" s="63">
        <v>0.30540350079536438</v>
      </c>
      <c r="AF50" s="63">
        <v>0.31394678354263306</v>
      </c>
      <c r="AG50" s="64"/>
      <c r="AH50" s="63">
        <v>-8.1935524940490723E-3</v>
      </c>
      <c r="AI50" s="63">
        <v>-4.2814314365386963E-3</v>
      </c>
      <c r="AJ50" s="63">
        <v>-6.7187845706939697E-3</v>
      </c>
      <c r="AK50" s="63">
        <v>-8.9206993579864502E-3</v>
      </c>
      <c r="AL50" s="63">
        <v>-8.0502033233642578E-3</v>
      </c>
      <c r="AM50" s="19"/>
      <c r="AN50" s="82">
        <f t="shared" si="4"/>
        <v>3470000</v>
      </c>
      <c r="AO50" s="82">
        <f t="shared" si="4"/>
        <v>3245000</v>
      </c>
      <c r="AP50" s="82">
        <f t="shared" si="4"/>
        <v>3420000</v>
      </c>
      <c r="AQ50" s="82">
        <f t="shared" si="4"/>
        <v>3240000</v>
      </c>
      <c r="AR50" s="82">
        <f t="shared" si="4"/>
        <v>3330000</v>
      </c>
      <c r="AS50" s="37"/>
      <c r="AT50" s="82">
        <f t="shared" si="5"/>
        <v>-85000</v>
      </c>
      <c r="AU50" s="82">
        <f t="shared" si="5"/>
        <v>-45000</v>
      </c>
      <c r="AV50" s="82">
        <f t="shared" si="5"/>
        <v>-70000</v>
      </c>
      <c r="AW50" s="82">
        <f t="shared" si="5"/>
        <v>-95000</v>
      </c>
      <c r="AX50" s="82">
        <f t="shared" si="5"/>
        <v>-85000</v>
      </c>
      <c r="AY50" s="37"/>
      <c r="AZ50" s="83">
        <f t="shared" si="6"/>
        <v>0.32685703039169312</v>
      </c>
      <c r="BA50" s="83">
        <f t="shared" si="6"/>
        <v>0.30573806166648865</v>
      </c>
      <c r="BB50" s="83">
        <f t="shared" si="6"/>
        <v>0.32244104146957397</v>
      </c>
      <c r="BC50" s="83">
        <f t="shared" si="6"/>
        <v>0.30540350079536438</v>
      </c>
      <c r="BD50" s="83">
        <f t="shared" si="6"/>
        <v>0.31394678354263306</v>
      </c>
      <c r="BF50" s="83">
        <f t="shared" si="7"/>
        <v>-8.1935524940490723E-3</v>
      </c>
      <c r="BG50" s="83">
        <f t="shared" si="7"/>
        <v>-4.2814314365386963E-3</v>
      </c>
      <c r="BH50" s="83">
        <f t="shared" si="7"/>
        <v>-6.7187845706939697E-3</v>
      </c>
      <c r="BI50" s="83">
        <f t="shared" si="7"/>
        <v>-8.9206993579864502E-3</v>
      </c>
      <c r="BJ50" s="83">
        <f t="shared" si="7"/>
        <v>-8.0502033233642578E-3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2940255</v>
      </c>
      <c r="K51" s="78">
        <v>2834874</v>
      </c>
      <c r="L51" s="78">
        <v>2712302</v>
      </c>
      <c r="M51" s="78">
        <v>2653975</v>
      </c>
      <c r="N51" s="78">
        <v>2697578</v>
      </c>
      <c r="O51" s="62"/>
      <c r="P51" s="78">
        <v>-48213</v>
      </c>
      <c r="Q51" s="78">
        <v>-19054</v>
      </c>
      <c r="R51" s="78">
        <v>-38105</v>
      </c>
      <c r="S51" s="78">
        <v>-48267</v>
      </c>
      <c r="T51" s="78">
        <v>-66237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0.2287493497133255</v>
      </c>
      <c r="AC51" s="63">
        <v>0.22055080533027649</v>
      </c>
      <c r="AD51" s="63">
        <v>0.21101480722427368</v>
      </c>
      <c r="AE51" s="63">
        <v>0.20647701621055603</v>
      </c>
      <c r="AF51" s="63">
        <v>0.20986929535865784</v>
      </c>
      <c r="AG51" s="64"/>
      <c r="AH51" s="63">
        <v>-3.7509351968765259E-3</v>
      </c>
      <c r="AI51" s="63">
        <v>-1.4823824167251587E-3</v>
      </c>
      <c r="AJ51" s="63">
        <v>-2.9645413160324097E-3</v>
      </c>
      <c r="AK51" s="63">
        <v>-3.7551224231719971E-3</v>
      </c>
      <c r="AL51" s="63">
        <v>-5.1531791687011719E-3</v>
      </c>
      <c r="AM51" s="50"/>
      <c r="AN51" s="82">
        <f t="shared" si="4"/>
        <v>2940000</v>
      </c>
      <c r="AO51" s="82">
        <f t="shared" si="4"/>
        <v>2835000</v>
      </c>
      <c r="AP51" s="82">
        <f t="shared" si="4"/>
        <v>2710000</v>
      </c>
      <c r="AQ51" s="82">
        <f t="shared" si="4"/>
        <v>2655000</v>
      </c>
      <c r="AR51" s="82">
        <f t="shared" si="4"/>
        <v>2700000</v>
      </c>
      <c r="AS51" s="51"/>
      <c r="AT51" s="82">
        <f t="shared" si="5"/>
        <v>-50000</v>
      </c>
      <c r="AU51" s="82">
        <f t="shared" si="5"/>
        <v>-20000</v>
      </c>
      <c r="AV51" s="82">
        <f t="shared" si="5"/>
        <v>-40000</v>
      </c>
      <c r="AW51" s="82">
        <f t="shared" si="5"/>
        <v>-50000</v>
      </c>
      <c r="AX51" s="82">
        <f t="shared" si="5"/>
        <v>-65000</v>
      </c>
      <c r="AY51" s="51"/>
      <c r="AZ51" s="83">
        <f t="shared" si="6"/>
        <v>0.2287493497133255</v>
      </c>
      <c r="BA51" s="83">
        <f t="shared" si="6"/>
        <v>0.22055080533027649</v>
      </c>
      <c r="BB51" s="83">
        <f t="shared" si="6"/>
        <v>0.21101480722427368</v>
      </c>
      <c r="BC51" s="83">
        <f t="shared" si="6"/>
        <v>0.20647701621055603</v>
      </c>
      <c r="BD51" s="83">
        <f t="shared" si="6"/>
        <v>0.20986929535865784</v>
      </c>
      <c r="BF51" s="83">
        <f t="shared" si="7"/>
        <v>-3.7509351968765259E-3</v>
      </c>
      <c r="BG51" s="83">
        <f t="shared" si="7"/>
        <v>-1.4823824167251587E-3</v>
      </c>
      <c r="BH51" s="83">
        <f t="shared" si="7"/>
        <v>-2.9645413160324097E-3</v>
      </c>
      <c r="BI51" s="83">
        <f t="shared" si="7"/>
        <v>-3.7551224231719971E-3</v>
      </c>
      <c r="BJ51" s="83">
        <f t="shared" si="7"/>
        <v>-5.1531791687011719E-3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1803899</v>
      </c>
      <c r="K52" s="78">
        <v>2207172</v>
      </c>
      <c r="L52" s="78">
        <v>2575365</v>
      </c>
      <c r="M52" s="78">
        <v>2565119</v>
      </c>
      <c r="N52" s="78">
        <v>2617914</v>
      </c>
      <c r="O52" s="62"/>
      <c r="P52" s="78">
        <v>-44095</v>
      </c>
      <c r="Q52" s="78">
        <v>-66646</v>
      </c>
      <c r="R52" s="78">
        <v>-55278</v>
      </c>
      <c r="S52" s="78">
        <v>-65532</v>
      </c>
      <c r="T52" s="78">
        <v>-72556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7.8354604542255402E-2</v>
      </c>
      <c r="AC52" s="63">
        <v>9.5871269702911377E-2</v>
      </c>
      <c r="AD52" s="63">
        <v>0.11186419427394867</v>
      </c>
      <c r="AE52" s="63">
        <v>0.11141914874315262</v>
      </c>
      <c r="AF52" s="63">
        <v>0.1137123629450798</v>
      </c>
      <c r="AG52" s="64"/>
      <c r="AH52" s="63">
        <v>-1.9153207540512085E-3</v>
      </c>
      <c r="AI52" s="63">
        <v>-2.8948560357093811E-3</v>
      </c>
      <c r="AJ52" s="63">
        <v>-2.4010688066482544E-3</v>
      </c>
      <c r="AK52" s="63">
        <v>-2.8464645147323608E-3</v>
      </c>
      <c r="AL52" s="63">
        <v>-3.1515583395957947E-3</v>
      </c>
      <c r="AM52" s="19"/>
      <c r="AN52" s="82">
        <f t="shared" si="4"/>
        <v>1805000</v>
      </c>
      <c r="AO52" s="82">
        <f t="shared" si="4"/>
        <v>2205000</v>
      </c>
      <c r="AP52" s="82">
        <f t="shared" si="4"/>
        <v>2575000</v>
      </c>
      <c r="AQ52" s="82">
        <f t="shared" si="4"/>
        <v>2565000</v>
      </c>
      <c r="AR52" s="82">
        <f t="shared" si="4"/>
        <v>2620000</v>
      </c>
      <c r="AS52" s="37"/>
      <c r="AT52" s="82">
        <f t="shared" si="5"/>
        <v>-45000</v>
      </c>
      <c r="AU52" s="82">
        <f t="shared" si="5"/>
        <v>-65000</v>
      </c>
      <c r="AV52" s="82">
        <f t="shared" si="5"/>
        <v>-55000</v>
      </c>
      <c r="AW52" s="82">
        <f t="shared" si="5"/>
        <v>-65000</v>
      </c>
      <c r="AX52" s="82">
        <f t="shared" si="5"/>
        <v>-75000</v>
      </c>
      <c r="AY52" s="37"/>
      <c r="AZ52" s="83">
        <f t="shared" si="6"/>
        <v>7.8354604542255402E-2</v>
      </c>
      <c r="BA52" s="83">
        <f t="shared" si="6"/>
        <v>9.5871269702911377E-2</v>
      </c>
      <c r="BB52" s="83">
        <f t="shared" si="6"/>
        <v>0.11186419427394867</v>
      </c>
      <c r="BC52" s="83">
        <f t="shared" si="6"/>
        <v>0.11141914874315262</v>
      </c>
      <c r="BD52" s="83">
        <f t="shared" si="6"/>
        <v>0.1137123629450798</v>
      </c>
      <c r="BF52" s="83">
        <f t="shared" si="7"/>
        <v>-1.9153207540512085E-3</v>
      </c>
      <c r="BG52" s="83">
        <f t="shared" si="7"/>
        <v>-2.8948560357093811E-3</v>
      </c>
      <c r="BH52" s="83">
        <f t="shared" si="7"/>
        <v>-2.4010688066482544E-3</v>
      </c>
      <c r="BI52" s="83">
        <f t="shared" si="7"/>
        <v>-2.8464645147323608E-3</v>
      </c>
      <c r="BJ52" s="83">
        <f t="shared" si="7"/>
        <v>-3.1515583395957947E-3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896682</v>
      </c>
      <c r="K53" s="78">
        <v>836905</v>
      </c>
      <c r="L53" s="78">
        <v>879567</v>
      </c>
      <c r="M53" s="78">
        <v>821571</v>
      </c>
      <c r="N53" s="78">
        <v>866938</v>
      </c>
      <c r="O53" s="62"/>
      <c r="P53" s="78">
        <v>-36246</v>
      </c>
      <c r="Q53" s="78">
        <v>-22164</v>
      </c>
      <c r="R53" s="78">
        <v>-6835</v>
      </c>
      <c r="S53" s="78">
        <v>-14107</v>
      </c>
      <c r="T53" s="78">
        <v>-14107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4.4294346123933792E-2</v>
      </c>
      <c r="AC53" s="63">
        <v>4.1341476142406464E-2</v>
      </c>
      <c r="AD53" s="63">
        <v>4.3448895215988159E-2</v>
      </c>
      <c r="AE53" s="63">
        <v>4.0584009140729904E-2</v>
      </c>
      <c r="AF53" s="63">
        <v>4.282505065202713E-2</v>
      </c>
      <c r="AG53" s="64"/>
      <c r="AH53" s="63">
        <v>-1.7904788255691528E-3</v>
      </c>
      <c r="AI53" s="63">
        <v>-1.0948590934276581E-3</v>
      </c>
      <c r="AJ53" s="63">
        <v>-3.3763796091079712E-4</v>
      </c>
      <c r="AK53" s="63">
        <v>-6.9685652852058411E-4</v>
      </c>
      <c r="AL53" s="63">
        <v>-6.9685652852058411E-4</v>
      </c>
      <c r="AM53" s="19"/>
      <c r="AN53" s="82">
        <f t="shared" si="4"/>
        <v>895000</v>
      </c>
      <c r="AO53" s="82">
        <f t="shared" si="4"/>
        <v>835000</v>
      </c>
      <c r="AP53" s="82">
        <f t="shared" si="4"/>
        <v>880000</v>
      </c>
      <c r="AQ53" s="82">
        <f t="shared" si="4"/>
        <v>820000</v>
      </c>
      <c r="AR53" s="82">
        <f t="shared" si="4"/>
        <v>865000</v>
      </c>
      <c r="AS53" s="37"/>
      <c r="AT53" s="82">
        <f t="shared" si="5"/>
        <v>-35000</v>
      </c>
      <c r="AU53" s="82">
        <f t="shared" si="5"/>
        <v>-20000</v>
      </c>
      <c r="AV53" s="82">
        <f t="shared" si="5"/>
        <v>-5000</v>
      </c>
      <c r="AW53" s="82">
        <f t="shared" si="5"/>
        <v>-15000</v>
      </c>
      <c r="AX53" s="82">
        <f t="shared" si="5"/>
        <v>-15000</v>
      </c>
      <c r="AY53" s="37"/>
      <c r="AZ53" s="83">
        <f t="shared" si="6"/>
        <v>4.4294346123933792E-2</v>
      </c>
      <c r="BA53" s="83">
        <f t="shared" si="6"/>
        <v>4.1341476142406464E-2</v>
      </c>
      <c r="BB53" s="83">
        <f t="shared" si="6"/>
        <v>4.3448895215988159E-2</v>
      </c>
      <c r="BC53" s="83">
        <f t="shared" si="6"/>
        <v>4.0584009140729904E-2</v>
      </c>
      <c r="BD53" s="83">
        <f t="shared" si="6"/>
        <v>4.282505065202713E-2</v>
      </c>
      <c r="BF53" s="83">
        <f t="shared" si="7"/>
        <v>-1.7904788255691528E-3</v>
      </c>
      <c r="BG53" s="83">
        <f t="shared" si="7"/>
        <v>-1.0948590934276581E-3</v>
      </c>
      <c r="BH53" s="83">
        <f t="shared" si="7"/>
        <v>-3.3763796091079712E-4</v>
      </c>
      <c r="BI53" s="83">
        <f t="shared" si="7"/>
        <v>-6.9685652852058411E-4</v>
      </c>
      <c r="BJ53" s="83">
        <f t="shared" si="7"/>
        <v>-6.9685652852058411E-4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6324318.5</v>
      </c>
      <c r="M55" s="78">
        <v>6413512.5</v>
      </c>
      <c r="N55" s="78">
        <v>6546087</v>
      </c>
      <c r="O55" s="62"/>
      <c r="P55" s="78"/>
      <c r="Q55" s="78"/>
      <c r="R55" s="78">
        <v>-121640.6640625</v>
      </c>
      <c r="S55" s="78">
        <v>-115413.6640625</v>
      </c>
      <c r="T55" s="78">
        <v>-133652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0.11273448914289474</v>
      </c>
      <c r="AE55" s="63">
        <v>0.1143244132399559</v>
      </c>
      <c r="AF55" s="63">
        <v>0.11668763309717178</v>
      </c>
      <c r="AG55" s="64"/>
      <c r="AH55" s="63"/>
      <c r="AI55" s="63"/>
      <c r="AJ55" s="63">
        <v>-2.168312668800354E-3</v>
      </c>
      <c r="AK55" s="63">
        <v>-2.0573113579303026E-3</v>
      </c>
      <c r="AL55" s="63">
        <v>-2.3824200034141541E-3</v>
      </c>
      <c r="AM55" s="19"/>
      <c r="AN55" s="82"/>
      <c r="AO55" s="82"/>
      <c r="AP55" s="82">
        <f t="shared" ref="AP55:AR72" si="20">MROUND(L55, 5000)</f>
        <v>6325000</v>
      </c>
      <c r="AQ55" s="82">
        <f t="shared" si="20"/>
        <v>6415000</v>
      </c>
      <c r="AR55" s="82">
        <f t="shared" si="20"/>
        <v>6545000</v>
      </c>
      <c r="AS55" s="37"/>
      <c r="AT55" s="82"/>
      <c r="AU55" s="82"/>
      <c r="AV55" s="82">
        <f t="shared" ref="AV55:AX72" si="21">IF(R55&lt;0,MROUND(R55,-5000),MROUND(R55,5000))</f>
        <v>-120000</v>
      </c>
      <c r="AW55" s="82">
        <f t="shared" si="21"/>
        <v>-115000</v>
      </c>
      <c r="AX55" s="82">
        <f t="shared" si="21"/>
        <v>-135000</v>
      </c>
      <c r="AY55" s="37"/>
      <c r="AZ55" s="83"/>
      <c r="BA55" s="83"/>
      <c r="BB55" s="83">
        <f t="shared" ref="BB55:BD72" si="22">AD55</f>
        <v>0.11273448914289474</v>
      </c>
      <c r="BC55" s="83">
        <f t="shared" si="22"/>
        <v>0.1143244132399559</v>
      </c>
      <c r="BD55" s="83">
        <f t="shared" si="22"/>
        <v>0.11668763309717178</v>
      </c>
      <c r="BF55" s="83"/>
      <c r="BG55" s="83"/>
      <c r="BH55" s="83">
        <f t="shared" ref="BH55:BJ72" si="23">AJ55</f>
        <v>-2.168312668800354E-3</v>
      </c>
      <c r="BI55" s="83">
        <f t="shared" si="23"/>
        <v>-2.0573113579303026E-3</v>
      </c>
      <c r="BJ55" s="83">
        <f t="shared" si="23"/>
        <v>-2.3824200034141541E-3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217747.328125</v>
      </c>
      <c r="M56" s="78">
        <v>212714.671875</v>
      </c>
      <c r="N56" s="78">
        <v>209372.328125</v>
      </c>
      <c r="O56" s="62"/>
      <c r="P56" s="78"/>
      <c r="Q56" s="78"/>
      <c r="R56" s="78">
        <v>-3749.333251953125</v>
      </c>
      <c r="S56" s="78">
        <v>-3749.333251953125</v>
      </c>
      <c r="T56" s="78">
        <v>-1874.6666259765625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0.24319012463092804</v>
      </c>
      <c r="AE56" s="63">
        <v>0.2375694066286087</v>
      </c>
      <c r="AF56" s="63">
        <v>0.23383654654026031</v>
      </c>
      <c r="AG56" s="64"/>
      <c r="AH56" s="63"/>
      <c r="AI56" s="63"/>
      <c r="AJ56" s="63">
        <v>-4.1874251328408718E-3</v>
      </c>
      <c r="AK56" s="63">
        <v>-4.1874251328408718E-3</v>
      </c>
      <c r="AL56" s="63">
        <v>-2.0937125664204359E-3</v>
      </c>
      <c r="AM56" s="19"/>
      <c r="AN56" s="82"/>
      <c r="AO56" s="82"/>
      <c r="AP56" s="82">
        <f t="shared" si="20"/>
        <v>220000</v>
      </c>
      <c r="AQ56" s="82">
        <f t="shared" si="20"/>
        <v>215000</v>
      </c>
      <c r="AR56" s="82">
        <f t="shared" si="20"/>
        <v>210000</v>
      </c>
      <c r="AS56" s="37"/>
      <c r="AT56" s="82"/>
      <c r="AU56" s="82"/>
      <c r="AV56" s="82">
        <f t="shared" si="21"/>
        <v>-5000</v>
      </c>
      <c r="AW56" s="82">
        <f t="shared" si="21"/>
        <v>-5000</v>
      </c>
      <c r="AX56" s="82">
        <f t="shared" si="21"/>
        <v>0</v>
      </c>
      <c r="AY56" s="37"/>
      <c r="AZ56" s="83"/>
      <c r="BA56" s="83"/>
      <c r="BB56" s="83">
        <f t="shared" si="22"/>
        <v>0.24319012463092804</v>
      </c>
      <c r="BC56" s="83">
        <f t="shared" si="22"/>
        <v>0.2375694066286087</v>
      </c>
      <c r="BD56" s="83">
        <f t="shared" si="22"/>
        <v>0.23383654654026031</v>
      </c>
      <c r="BF56" s="83"/>
      <c r="BG56" s="83"/>
      <c r="BH56" s="83">
        <f t="shared" si="23"/>
        <v>-4.1874251328408718E-3</v>
      </c>
      <c r="BI56" s="83">
        <f t="shared" si="23"/>
        <v>-4.1874251328408718E-3</v>
      </c>
      <c r="BJ56" s="83">
        <f t="shared" si="23"/>
        <v>-2.0937125664204359E-3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1623747</v>
      </c>
      <c r="M57" s="78">
        <v>1607455.625</v>
      </c>
      <c r="N57" s="78">
        <v>1610250.375</v>
      </c>
      <c r="O57" s="62"/>
      <c r="P57" s="78"/>
      <c r="Q57" s="78"/>
      <c r="R57" s="78">
        <v>-19312.333984375</v>
      </c>
      <c r="S57" s="78">
        <v>-10459</v>
      </c>
      <c r="T57" s="78">
        <v>-7381.33349609375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0.26295408606529236</v>
      </c>
      <c r="AE57" s="63">
        <v>0.26031580567359924</v>
      </c>
      <c r="AF57" s="63">
        <v>0.26076838374137878</v>
      </c>
      <c r="AG57" s="64"/>
      <c r="AH57" s="63"/>
      <c r="AI57" s="63"/>
      <c r="AJ57" s="63">
        <v>-3.1274855136871338E-3</v>
      </c>
      <c r="AK57" s="63">
        <v>-1.693765283562243E-3</v>
      </c>
      <c r="AL57" s="63">
        <v>-1.1953612556681037E-3</v>
      </c>
      <c r="AM57" s="19"/>
      <c r="AN57" s="82"/>
      <c r="AO57" s="82"/>
      <c r="AP57" s="82">
        <f t="shared" si="20"/>
        <v>1625000</v>
      </c>
      <c r="AQ57" s="82">
        <f t="shared" si="20"/>
        <v>1605000</v>
      </c>
      <c r="AR57" s="82">
        <f t="shared" si="20"/>
        <v>1610000</v>
      </c>
      <c r="AS57" s="37"/>
      <c r="AT57" s="82"/>
      <c r="AU57" s="82"/>
      <c r="AV57" s="82">
        <f t="shared" si="21"/>
        <v>-20000</v>
      </c>
      <c r="AW57" s="82">
        <f t="shared" si="21"/>
        <v>-10000</v>
      </c>
      <c r="AX57" s="82">
        <f t="shared" si="21"/>
        <v>-5000</v>
      </c>
      <c r="AY57" s="37"/>
      <c r="AZ57" s="83"/>
      <c r="BA57" s="83"/>
      <c r="BB57" s="83">
        <f t="shared" si="22"/>
        <v>0.26295408606529236</v>
      </c>
      <c r="BC57" s="83">
        <f t="shared" si="22"/>
        <v>0.26031580567359924</v>
      </c>
      <c r="BD57" s="83">
        <f t="shared" si="22"/>
        <v>0.26076838374137878</v>
      </c>
      <c r="BF57" s="83"/>
      <c r="BG57" s="83"/>
      <c r="BH57" s="83">
        <f t="shared" si="23"/>
        <v>-3.1274855136871338E-3</v>
      </c>
      <c r="BI57" s="83">
        <f t="shared" si="23"/>
        <v>-1.693765283562243E-3</v>
      </c>
      <c r="BJ57" s="83">
        <f t="shared" si="23"/>
        <v>-1.1953612556681037E-3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633292</v>
      </c>
      <c r="M58" s="78">
        <v>615642.3125</v>
      </c>
      <c r="N58" s="78">
        <v>607976.6875</v>
      </c>
      <c r="O58" s="62"/>
      <c r="P58" s="78"/>
      <c r="Q58" s="78"/>
      <c r="R58" s="78">
        <v>-24712</v>
      </c>
      <c r="S58" s="78">
        <v>-36490.33203125</v>
      </c>
      <c r="T58" s="78">
        <v>-46071.66796875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0.28560927510261536</v>
      </c>
      <c r="AE58" s="63">
        <v>0.27764943242073059</v>
      </c>
      <c r="AF58" s="63">
        <v>0.27419227361679077</v>
      </c>
      <c r="AG58" s="64"/>
      <c r="AH58" s="63"/>
      <c r="AI58" s="63"/>
      <c r="AJ58" s="63">
        <v>-1.1144896037876606E-2</v>
      </c>
      <c r="AK58" s="63">
        <v>-1.645682193338871E-2</v>
      </c>
      <c r="AL58" s="63">
        <v>-2.0777920261025429E-2</v>
      </c>
      <c r="AM58" s="19"/>
      <c r="AN58" s="82"/>
      <c r="AO58" s="82"/>
      <c r="AP58" s="82">
        <f t="shared" si="20"/>
        <v>635000</v>
      </c>
      <c r="AQ58" s="82">
        <f t="shared" si="20"/>
        <v>615000</v>
      </c>
      <c r="AR58" s="82">
        <f t="shared" si="20"/>
        <v>610000</v>
      </c>
      <c r="AS58" s="37"/>
      <c r="AT58" s="82"/>
      <c r="AU58" s="82"/>
      <c r="AV58" s="82">
        <f t="shared" si="21"/>
        <v>-25000</v>
      </c>
      <c r="AW58" s="82">
        <f t="shared" si="21"/>
        <v>-35000</v>
      </c>
      <c r="AX58" s="82">
        <f t="shared" si="21"/>
        <v>-45000</v>
      </c>
      <c r="AY58" s="37"/>
      <c r="AZ58" s="83"/>
      <c r="BA58" s="83"/>
      <c r="BB58" s="83">
        <f t="shared" si="22"/>
        <v>0.28560927510261536</v>
      </c>
      <c r="BC58" s="83">
        <f t="shared" si="22"/>
        <v>0.27764943242073059</v>
      </c>
      <c r="BD58" s="83">
        <f t="shared" si="22"/>
        <v>0.27419227361679077</v>
      </c>
      <c r="BF58" s="83"/>
      <c r="BG58" s="83"/>
      <c r="BH58" s="83">
        <f t="shared" si="23"/>
        <v>-1.1144896037876606E-2</v>
      </c>
      <c r="BI58" s="83">
        <f t="shared" si="23"/>
        <v>-1.645682193338871E-2</v>
      </c>
      <c r="BJ58" s="83">
        <f t="shared" si="23"/>
        <v>-2.0777920261025429E-2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450631</v>
      </c>
      <c r="M59" s="78">
        <v>458317.34375</v>
      </c>
      <c r="N59" s="78">
        <v>464151</v>
      </c>
      <c r="O59" s="62"/>
      <c r="P59" s="78"/>
      <c r="Q59" s="78"/>
      <c r="R59" s="78">
        <v>-10688.6669921875</v>
      </c>
      <c r="S59" s="78">
        <v>-16346.6669921875</v>
      </c>
      <c r="T59" s="78">
        <v>-21822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0.34950029850006104</v>
      </c>
      <c r="AE59" s="63">
        <v>0.35546165704727173</v>
      </c>
      <c r="AF59" s="63">
        <v>0.35998612642288208</v>
      </c>
      <c r="AG59" s="64"/>
      <c r="AH59" s="63"/>
      <c r="AI59" s="63"/>
      <c r="AJ59" s="63">
        <v>-8.2899229601025581E-3</v>
      </c>
      <c r="AK59" s="63">
        <v>-1.2678146362304688E-2</v>
      </c>
      <c r="AL59" s="63">
        <v>-1.6924699768424034E-2</v>
      </c>
      <c r="AM59" s="19"/>
      <c r="AN59" s="82"/>
      <c r="AO59" s="82"/>
      <c r="AP59" s="82">
        <f t="shared" si="20"/>
        <v>450000</v>
      </c>
      <c r="AQ59" s="82">
        <f t="shared" si="20"/>
        <v>460000</v>
      </c>
      <c r="AR59" s="82">
        <f t="shared" si="20"/>
        <v>465000</v>
      </c>
      <c r="AS59" s="37"/>
      <c r="AT59" s="82"/>
      <c r="AU59" s="82"/>
      <c r="AV59" s="82">
        <f t="shared" si="21"/>
        <v>-10000</v>
      </c>
      <c r="AW59" s="82">
        <f t="shared" si="21"/>
        <v>-15000</v>
      </c>
      <c r="AX59" s="82">
        <f t="shared" si="21"/>
        <v>-20000</v>
      </c>
      <c r="AY59" s="37"/>
      <c r="AZ59" s="83"/>
      <c r="BA59" s="83"/>
      <c r="BB59" s="83">
        <f t="shared" si="22"/>
        <v>0.34950029850006104</v>
      </c>
      <c r="BC59" s="83">
        <f t="shared" si="22"/>
        <v>0.35546165704727173</v>
      </c>
      <c r="BD59" s="83">
        <f t="shared" si="22"/>
        <v>0.35998612642288208</v>
      </c>
      <c r="BF59" s="83"/>
      <c r="BG59" s="83"/>
      <c r="BH59" s="83">
        <f t="shared" si="23"/>
        <v>-8.2899229601025581E-3</v>
      </c>
      <c r="BI59" s="83">
        <f t="shared" si="23"/>
        <v>-1.2678146362304688E-2</v>
      </c>
      <c r="BJ59" s="83">
        <f t="shared" si="23"/>
        <v>-1.6924699768424034E-2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21"/>
        <v>0</v>
      </c>
      <c r="AW60" s="82">
        <f t="shared" si="21"/>
        <v>0</v>
      </c>
      <c r="AX60" s="82">
        <f t="shared" si="21"/>
        <v>0</v>
      </c>
      <c r="AY60" s="37"/>
      <c r="AZ60" s="83"/>
      <c r="BA60" s="83"/>
      <c r="BB60" s="83">
        <f t="shared" si="22"/>
        <v>0</v>
      </c>
      <c r="BC60" s="83">
        <f t="shared" si="22"/>
        <v>0</v>
      </c>
      <c r="BD60" s="83">
        <f t="shared" si="22"/>
        <v>0</v>
      </c>
      <c r="BF60" s="83"/>
      <c r="BG60" s="83"/>
      <c r="BH60" s="83">
        <f t="shared" si="23"/>
        <v>0</v>
      </c>
      <c r="BI60" s="83">
        <f t="shared" si="23"/>
        <v>0</v>
      </c>
      <c r="BJ60" s="83">
        <f t="shared" si="2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377704</v>
      </c>
      <c r="M61" s="78">
        <v>376793.65625</v>
      </c>
      <c r="N61" s="78">
        <v>380442</v>
      </c>
      <c r="O61" s="62"/>
      <c r="P61" s="78"/>
      <c r="Q61" s="78"/>
      <c r="R61" s="78">
        <v>-2080.666748046875</v>
      </c>
      <c r="S61" s="78">
        <v>-6217</v>
      </c>
      <c r="T61" s="78">
        <v>-8409.3330078125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0.14162655174732208</v>
      </c>
      <c r="AE61" s="63">
        <v>0.14128521084785461</v>
      </c>
      <c r="AF61" s="63">
        <v>0.1426532119512558</v>
      </c>
      <c r="AG61" s="64"/>
      <c r="AH61" s="63"/>
      <c r="AI61" s="63"/>
      <c r="AJ61" s="63">
        <v>-7.8018504427745938E-4</v>
      </c>
      <c r="AK61" s="63">
        <v>-2.3311774712055922E-3</v>
      </c>
      <c r="AL61" s="63">
        <v>-3.1532298307865858E-3</v>
      </c>
      <c r="AM61" s="19"/>
      <c r="AN61" s="82"/>
      <c r="AO61" s="82"/>
      <c r="AP61" s="82">
        <f t="shared" si="20"/>
        <v>380000</v>
      </c>
      <c r="AQ61" s="82">
        <f t="shared" si="20"/>
        <v>375000</v>
      </c>
      <c r="AR61" s="82">
        <f t="shared" si="20"/>
        <v>380000</v>
      </c>
      <c r="AS61" s="37"/>
      <c r="AT61" s="82"/>
      <c r="AU61" s="82"/>
      <c r="AV61" s="82">
        <f t="shared" si="21"/>
        <v>0</v>
      </c>
      <c r="AW61" s="82">
        <f t="shared" si="21"/>
        <v>-5000</v>
      </c>
      <c r="AX61" s="82">
        <f t="shared" si="21"/>
        <v>-10000</v>
      </c>
      <c r="AY61" s="37"/>
      <c r="AZ61" s="83"/>
      <c r="BA61" s="83"/>
      <c r="BB61" s="83">
        <f t="shared" si="22"/>
        <v>0.14162655174732208</v>
      </c>
      <c r="BC61" s="83">
        <f t="shared" si="22"/>
        <v>0.14128521084785461</v>
      </c>
      <c r="BD61" s="83">
        <f t="shared" si="22"/>
        <v>0.1426532119512558</v>
      </c>
      <c r="BF61" s="83"/>
      <c r="BG61" s="83"/>
      <c r="BH61" s="83">
        <f t="shared" si="23"/>
        <v>-7.8018504427745938E-4</v>
      </c>
      <c r="BI61" s="83">
        <f t="shared" si="23"/>
        <v>-2.3311774712055922E-3</v>
      </c>
      <c r="BJ61" s="83">
        <f t="shared" si="23"/>
        <v>-3.1532298307865858E-3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1270491</v>
      </c>
      <c r="M62" s="78">
        <v>1274698.625</v>
      </c>
      <c r="N62" s="78">
        <v>1297501.625</v>
      </c>
      <c r="O62" s="62"/>
      <c r="P62" s="78"/>
      <c r="Q62" s="78"/>
      <c r="R62" s="78">
        <v>-25836.333984375</v>
      </c>
      <c r="S62" s="78">
        <v>-25626</v>
      </c>
      <c r="T62" s="78">
        <v>-36821.66796875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0.17282481491565704</v>
      </c>
      <c r="AE62" s="63">
        <v>0.17339718341827393</v>
      </c>
      <c r="AF62" s="63">
        <v>0.17649906873703003</v>
      </c>
      <c r="AG62" s="64"/>
      <c r="AH62" s="63"/>
      <c r="AI62" s="63"/>
      <c r="AJ62" s="63">
        <v>-3.5145182628184557E-3</v>
      </c>
      <c r="AK62" s="63">
        <v>-3.4859031438827515E-3</v>
      </c>
      <c r="AL62" s="63">
        <v>-5.0088465213775635E-3</v>
      </c>
      <c r="AM62" s="19"/>
      <c r="AN62" s="82"/>
      <c r="AO62" s="82"/>
      <c r="AP62" s="82">
        <f t="shared" si="20"/>
        <v>1270000</v>
      </c>
      <c r="AQ62" s="82">
        <f t="shared" si="20"/>
        <v>1275000</v>
      </c>
      <c r="AR62" s="82">
        <f t="shared" si="20"/>
        <v>1300000</v>
      </c>
      <c r="AS62" s="37"/>
      <c r="AT62" s="82"/>
      <c r="AU62" s="82"/>
      <c r="AV62" s="82">
        <f t="shared" si="21"/>
        <v>-25000</v>
      </c>
      <c r="AW62" s="82">
        <f t="shared" si="21"/>
        <v>-25000</v>
      </c>
      <c r="AX62" s="82">
        <f t="shared" si="21"/>
        <v>-35000</v>
      </c>
      <c r="AY62" s="37"/>
      <c r="AZ62" s="83"/>
      <c r="BA62" s="83"/>
      <c r="BB62" s="83">
        <f t="shared" si="22"/>
        <v>0.17282481491565704</v>
      </c>
      <c r="BC62" s="83">
        <f t="shared" si="22"/>
        <v>0.17339718341827393</v>
      </c>
      <c r="BD62" s="83">
        <f t="shared" si="22"/>
        <v>0.17649906873703003</v>
      </c>
      <c r="BF62" s="83"/>
      <c r="BG62" s="83"/>
      <c r="BH62" s="83">
        <f t="shared" si="23"/>
        <v>-3.5145182628184557E-3</v>
      </c>
      <c r="BI62" s="83">
        <f t="shared" si="23"/>
        <v>-3.4859031438827515E-3</v>
      </c>
      <c r="BJ62" s="83">
        <f t="shared" si="23"/>
        <v>-5.0088465213775635E-3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773094.6875</v>
      </c>
      <c r="M63" s="78">
        <v>792751.6875</v>
      </c>
      <c r="N63" s="78">
        <v>824661.6875</v>
      </c>
      <c r="O63" s="62"/>
      <c r="P63" s="78"/>
      <c r="Q63" s="78"/>
      <c r="R63" s="78">
        <v>-46155.33203125</v>
      </c>
      <c r="S63" s="78">
        <v>-46613.33203125</v>
      </c>
      <c r="T63" s="78">
        <v>-40640.66796875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0.14131587743759155</v>
      </c>
      <c r="AE63" s="63">
        <v>0.14490902423858643</v>
      </c>
      <c r="AF63" s="63">
        <v>0.15074193477630615</v>
      </c>
      <c r="AG63" s="64"/>
      <c r="AH63" s="63"/>
      <c r="AI63" s="63"/>
      <c r="AJ63" s="63">
        <v>-8.436848409473896E-3</v>
      </c>
      <c r="AK63" s="63">
        <v>-8.5205687209963799E-3</v>
      </c>
      <c r="AL63" s="63">
        <v>-7.4288048781454563E-3</v>
      </c>
      <c r="AM63" s="19"/>
      <c r="AN63" s="82"/>
      <c r="AO63" s="82"/>
      <c r="AP63" s="82">
        <f t="shared" si="20"/>
        <v>775000</v>
      </c>
      <c r="AQ63" s="82">
        <f t="shared" si="20"/>
        <v>795000</v>
      </c>
      <c r="AR63" s="82">
        <f t="shared" si="20"/>
        <v>825000</v>
      </c>
      <c r="AS63" s="37"/>
      <c r="AT63" s="82"/>
      <c r="AU63" s="82"/>
      <c r="AV63" s="82">
        <f t="shared" si="21"/>
        <v>-45000</v>
      </c>
      <c r="AW63" s="82">
        <f t="shared" si="21"/>
        <v>-45000</v>
      </c>
      <c r="AX63" s="82">
        <f t="shared" si="21"/>
        <v>-40000</v>
      </c>
      <c r="AY63" s="37"/>
      <c r="AZ63" s="83"/>
      <c r="BA63" s="83"/>
      <c r="BB63" s="83">
        <f t="shared" si="22"/>
        <v>0.14131587743759155</v>
      </c>
      <c r="BC63" s="83">
        <f t="shared" si="22"/>
        <v>0.14490902423858643</v>
      </c>
      <c r="BD63" s="83">
        <f t="shared" si="22"/>
        <v>0.15074193477630615</v>
      </c>
      <c r="BF63" s="83"/>
      <c r="BG63" s="83"/>
      <c r="BH63" s="83">
        <f t="shared" si="23"/>
        <v>-8.436848409473896E-3</v>
      </c>
      <c r="BI63" s="83">
        <f t="shared" si="23"/>
        <v>-8.5205687209963799E-3</v>
      </c>
      <c r="BJ63" s="83">
        <f t="shared" si="23"/>
        <v>-7.4288048781454563E-3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603331</v>
      </c>
      <c r="M64" s="78">
        <v>626382</v>
      </c>
      <c r="N64" s="78">
        <v>656873.3125</v>
      </c>
      <c r="O64" s="62"/>
      <c r="P64" s="78"/>
      <c r="Q64" s="78"/>
      <c r="R64" s="78">
        <v>-10357.6669921875</v>
      </c>
      <c r="S64" s="78">
        <v>-1375</v>
      </c>
      <c r="T64" s="78">
        <v>-3083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0.12394753843545914</v>
      </c>
      <c r="AE64" s="63">
        <v>0.12868310511112213</v>
      </c>
      <c r="AF64" s="63">
        <v>0.13494721055030823</v>
      </c>
      <c r="AG64" s="64"/>
      <c r="AH64" s="63"/>
      <c r="AI64" s="63"/>
      <c r="AJ64" s="63">
        <v>-2.1278634667396545E-3</v>
      </c>
      <c r="AK64" s="63">
        <v>-2.8247633599676192E-4</v>
      </c>
      <c r="AL64" s="63">
        <v>-6.3336890889331698E-4</v>
      </c>
      <c r="AM64" s="19"/>
      <c r="AN64" s="82"/>
      <c r="AO64" s="82"/>
      <c r="AP64" s="82">
        <f t="shared" si="20"/>
        <v>605000</v>
      </c>
      <c r="AQ64" s="82">
        <f t="shared" si="20"/>
        <v>625000</v>
      </c>
      <c r="AR64" s="82">
        <f t="shared" si="20"/>
        <v>655000</v>
      </c>
      <c r="AS64" s="37"/>
      <c r="AT64" s="82"/>
      <c r="AU64" s="82"/>
      <c r="AV64" s="82">
        <f t="shared" si="21"/>
        <v>-10000</v>
      </c>
      <c r="AW64" s="82">
        <f t="shared" si="21"/>
        <v>0</v>
      </c>
      <c r="AX64" s="82">
        <f t="shared" si="21"/>
        <v>-5000</v>
      </c>
      <c r="AY64" s="37"/>
      <c r="AZ64" s="83"/>
      <c r="BA64" s="83"/>
      <c r="BB64" s="83">
        <f t="shared" si="22"/>
        <v>0.12394753843545914</v>
      </c>
      <c r="BC64" s="83">
        <f t="shared" si="22"/>
        <v>0.12868310511112213</v>
      </c>
      <c r="BD64" s="83">
        <f t="shared" si="22"/>
        <v>0.13494721055030823</v>
      </c>
      <c r="BF64" s="83"/>
      <c r="BG64" s="83"/>
      <c r="BH64" s="83">
        <f t="shared" si="23"/>
        <v>-2.1278634667396545E-3</v>
      </c>
      <c r="BI64" s="83">
        <f t="shared" si="23"/>
        <v>-2.8247633599676192E-4</v>
      </c>
      <c r="BJ64" s="83">
        <f t="shared" si="23"/>
        <v>-6.3336890889331698E-4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999317.6875</v>
      </c>
      <c r="M65" s="78">
        <v>989079.6875</v>
      </c>
      <c r="N65" s="78">
        <v>1003601.6875</v>
      </c>
      <c r="O65" s="62"/>
      <c r="P65" s="78"/>
      <c r="Q65" s="78"/>
      <c r="R65" s="78">
        <v>-26812</v>
      </c>
      <c r="S65" s="78">
        <v>-36978</v>
      </c>
      <c r="T65" s="78">
        <v>-47001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0.16690617799758911</v>
      </c>
      <c r="AE65" s="63">
        <v>0.16519622504711151</v>
      </c>
      <c r="AF65" s="63">
        <v>0.16762168705463409</v>
      </c>
      <c r="AG65" s="64"/>
      <c r="AH65" s="63"/>
      <c r="AI65" s="63"/>
      <c r="AJ65" s="63">
        <v>-4.4781467877328396E-3</v>
      </c>
      <c r="AK65" s="63">
        <v>-6.1760693788528442E-3</v>
      </c>
      <c r="AL65" s="63">
        <v>-7.8501105308532715E-3</v>
      </c>
      <c r="AM65" s="19"/>
      <c r="AN65" s="82"/>
      <c r="AO65" s="82"/>
      <c r="AP65" s="82">
        <f t="shared" si="20"/>
        <v>1000000</v>
      </c>
      <c r="AQ65" s="82">
        <f t="shared" si="20"/>
        <v>990000</v>
      </c>
      <c r="AR65" s="82">
        <f t="shared" si="20"/>
        <v>1005000</v>
      </c>
      <c r="AS65" s="37"/>
      <c r="AT65" s="82"/>
      <c r="AU65" s="82"/>
      <c r="AV65" s="82">
        <f t="shared" si="21"/>
        <v>-25000</v>
      </c>
      <c r="AW65" s="82">
        <f t="shared" si="21"/>
        <v>-35000</v>
      </c>
      <c r="AX65" s="82">
        <f t="shared" si="21"/>
        <v>-45000</v>
      </c>
      <c r="AY65" s="37"/>
      <c r="AZ65" s="83"/>
      <c r="BA65" s="83"/>
      <c r="BB65" s="83">
        <f t="shared" si="22"/>
        <v>0.16690617799758911</v>
      </c>
      <c r="BC65" s="83">
        <f t="shared" si="22"/>
        <v>0.16519622504711151</v>
      </c>
      <c r="BD65" s="83">
        <f t="shared" si="22"/>
        <v>0.16762168705463409</v>
      </c>
      <c r="BF65" s="83"/>
      <c r="BG65" s="83"/>
      <c r="BH65" s="83">
        <f t="shared" si="23"/>
        <v>-4.4781467877328396E-3</v>
      </c>
      <c r="BI65" s="83">
        <f t="shared" si="23"/>
        <v>-6.1760693788528442E-3</v>
      </c>
      <c r="BJ65" s="83">
        <f t="shared" si="23"/>
        <v>-7.8501105308532715E-3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615349</v>
      </c>
      <c r="M66" s="78">
        <v>621975</v>
      </c>
      <c r="N66" s="78">
        <v>638903.3125</v>
      </c>
      <c r="O66" s="62"/>
      <c r="P66" s="78"/>
      <c r="Q66" s="78"/>
      <c r="R66" s="78">
        <v>-16950.666015625</v>
      </c>
      <c r="S66" s="78">
        <v>-14631.3330078125</v>
      </c>
      <c r="T66" s="78">
        <v>-6706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9.841744601726532E-2</v>
      </c>
      <c r="AE66" s="63">
        <v>9.9477194249629974E-2</v>
      </c>
      <c r="AF66" s="63">
        <v>0.10218467563390732</v>
      </c>
      <c r="AG66" s="64"/>
      <c r="AH66" s="63"/>
      <c r="AI66" s="63"/>
      <c r="AJ66" s="63">
        <v>-2.7110527735203505E-3</v>
      </c>
      <c r="AK66" s="63">
        <v>-2.3401007056236267E-3</v>
      </c>
      <c r="AL66" s="63">
        <v>-1.0725408792495728E-3</v>
      </c>
      <c r="AM66" s="19"/>
      <c r="AN66" s="82"/>
      <c r="AO66" s="82"/>
      <c r="AP66" s="82">
        <f t="shared" si="20"/>
        <v>615000</v>
      </c>
      <c r="AQ66" s="82">
        <f t="shared" si="20"/>
        <v>620000</v>
      </c>
      <c r="AR66" s="82">
        <f t="shared" si="20"/>
        <v>640000</v>
      </c>
      <c r="AS66" s="37"/>
      <c r="AT66" s="82"/>
      <c r="AU66" s="82"/>
      <c r="AV66" s="82">
        <f t="shared" si="21"/>
        <v>-15000</v>
      </c>
      <c r="AW66" s="82">
        <f t="shared" si="21"/>
        <v>-15000</v>
      </c>
      <c r="AX66" s="82">
        <f t="shared" si="21"/>
        <v>-5000</v>
      </c>
      <c r="AY66" s="37"/>
      <c r="AZ66" s="83"/>
      <c r="BA66" s="83"/>
      <c r="BB66" s="83">
        <f t="shared" si="22"/>
        <v>9.841744601726532E-2</v>
      </c>
      <c r="BC66" s="83">
        <f t="shared" si="22"/>
        <v>9.9477194249629974E-2</v>
      </c>
      <c r="BD66" s="83">
        <f t="shared" si="22"/>
        <v>0.10218467563390732</v>
      </c>
      <c r="BF66" s="83"/>
      <c r="BG66" s="83"/>
      <c r="BH66" s="83">
        <f t="shared" si="23"/>
        <v>-2.7110527735203505E-3</v>
      </c>
      <c r="BI66" s="83">
        <f t="shared" si="23"/>
        <v>-2.3401007056236267E-3</v>
      </c>
      <c r="BJ66" s="83">
        <f t="shared" si="23"/>
        <v>-1.0725408792495728E-3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1676746</v>
      </c>
      <c r="M67" s="78">
        <v>1655347.375</v>
      </c>
      <c r="N67" s="78">
        <v>1634714.375</v>
      </c>
      <c r="O67" s="62"/>
      <c r="P67" s="78"/>
      <c r="Q67" s="78"/>
      <c r="R67" s="78">
        <v>-32481.666015625</v>
      </c>
      <c r="S67" s="78">
        <v>-16710.666015625</v>
      </c>
      <c r="T67" s="78">
        <v>-21875.333984375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0.18620793521404266</v>
      </c>
      <c r="AE67" s="63">
        <v>0.18383154273033142</v>
      </c>
      <c r="AF67" s="63">
        <v>0.18154017627239227</v>
      </c>
      <c r="AG67" s="64"/>
      <c r="AH67" s="63"/>
      <c r="AI67" s="63"/>
      <c r="AJ67" s="63">
        <v>-3.6071885842829943E-3</v>
      </c>
      <c r="AK67" s="63">
        <v>-1.8557757139205933E-3</v>
      </c>
      <c r="AL67" s="63">
        <v>-2.4293262977153063E-3</v>
      </c>
      <c r="AM67" s="19"/>
      <c r="AN67" s="82"/>
      <c r="AO67" s="82"/>
      <c r="AP67" s="82">
        <f t="shared" si="20"/>
        <v>1675000</v>
      </c>
      <c r="AQ67" s="82">
        <f t="shared" si="20"/>
        <v>1655000</v>
      </c>
      <c r="AR67" s="82">
        <f t="shared" si="20"/>
        <v>1635000</v>
      </c>
      <c r="AS67" s="37"/>
      <c r="AT67" s="82"/>
      <c r="AU67" s="82"/>
      <c r="AV67" s="82">
        <f t="shared" si="21"/>
        <v>-30000</v>
      </c>
      <c r="AW67" s="82">
        <f t="shared" si="21"/>
        <v>-15000</v>
      </c>
      <c r="AX67" s="82">
        <f t="shared" si="21"/>
        <v>-20000</v>
      </c>
      <c r="AY67" s="37"/>
      <c r="AZ67" s="83"/>
      <c r="BA67" s="83"/>
      <c r="BB67" s="83">
        <f t="shared" si="22"/>
        <v>0.18620793521404266</v>
      </c>
      <c r="BC67" s="83">
        <f t="shared" si="22"/>
        <v>0.18383154273033142</v>
      </c>
      <c r="BD67" s="83">
        <f t="shared" si="22"/>
        <v>0.18154017627239227</v>
      </c>
      <c r="BF67" s="83"/>
      <c r="BG67" s="83"/>
      <c r="BH67" s="83">
        <f t="shared" si="23"/>
        <v>-3.6071885842829943E-3</v>
      </c>
      <c r="BI67" s="83">
        <f t="shared" si="23"/>
        <v>-1.8557757139205933E-3</v>
      </c>
      <c r="BJ67" s="83">
        <f t="shared" si="23"/>
        <v>-2.4293262977153063E-3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1098991</v>
      </c>
      <c r="M68" s="78">
        <v>1105457</v>
      </c>
      <c r="N68" s="78">
        <v>1109968</v>
      </c>
      <c r="O68" s="62"/>
      <c r="P68" s="78"/>
      <c r="Q68" s="78"/>
      <c r="R68" s="78">
        <v>-8604.3330078125</v>
      </c>
      <c r="S68" s="78">
        <v>-11777.6669921875</v>
      </c>
      <c r="T68" s="78">
        <v>-14972.6669921875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0.12042117863893509</v>
      </c>
      <c r="AE68" s="63">
        <v>0.12112968415021896</v>
      </c>
      <c r="AF68" s="63">
        <v>0.12162397801876068</v>
      </c>
      <c r="AG68" s="64"/>
      <c r="AH68" s="63"/>
      <c r="AI68" s="63"/>
      <c r="AJ68" s="63">
        <v>-9.4281136989593506E-4</v>
      </c>
      <c r="AK68" s="63">
        <v>-1.2905275216326118E-3</v>
      </c>
      <c r="AL68" s="63">
        <v>-1.640617847442627E-3</v>
      </c>
      <c r="AM68" s="19"/>
      <c r="AN68" s="82"/>
      <c r="AO68" s="82"/>
      <c r="AP68" s="82">
        <f t="shared" si="20"/>
        <v>1100000</v>
      </c>
      <c r="AQ68" s="82">
        <f t="shared" si="20"/>
        <v>1105000</v>
      </c>
      <c r="AR68" s="82">
        <f t="shared" si="20"/>
        <v>1110000</v>
      </c>
      <c r="AS68" s="37"/>
      <c r="AT68" s="82"/>
      <c r="AU68" s="82"/>
      <c r="AV68" s="82">
        <f t="shared" si="21"/>
        <v>-10000</v>
      </c>
      <c r="AW68" s="82">
        <f t="shared" si="21"/>
        <v>-10000</v>
      </c>
      <c r="AX68" s="82">
        <f t="shared" si="21"/>
        <v>-15000</v>
      </c>
      <c r="AY68" s="37"/>
      <c r="AZ68" s="83"/>
      <c r="BA68" s="83"/>
      <c r="BB68" s="83">
        <f t="shared" si="22"/>
        <v>0.12042117863893509</v>
      </c>
      <c r="BC68" s="83">
        <f t="shared" si="22"/>
        <v>0.12112968415021896</v>
      </c>
      <c r="BD68" s="83">
        <f t="shared" si="22"/>
        <v>0.12162397801876068</v>
      </c>
      <c r="BF68" s="83"/>
      <c r="BG68" s="83"/>
      <c r="BH68" s="83">
        <f t="shared" si="23"/>
        <v>-9.4281136989593506E-4</v>
      </c>
      <c r="BI68" s="83">
        <f t="shared" si="23"/>
        <v>-1.2905275216326118E-3</v>
      </c>
      <c r="BJ68" s="83">
        <f t="shared" si="23"/>
        <v>-1.640617847442627E-3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521256.65625</v>
      </c>
      <c r="M69" s="78">
        <v>556471.3125</v>
      </c>
      <c r="N69" s="78">
        <v>574683</v>
      </c>
      <c r="O69" s="62"/>
      <c r="P69" s="78"/>
      <c r="Q69" s="78"/>
      <c r="R69" s="78">
        <v>-3994</v>
      </c>
      <c r="S69" s="78">
        <v>-8072.66650390625</v>
      </c>
      <c r="T69" s="78">
        <v>-12151.3330078125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9.3149527907371521E-2</v>
      </c>
      <c r="AE69" s="63">
        <v>9.9442459642887115E-2</v>
      </c>
      <c r="AF69" s="63">
        <v>0.10269691795110703</v>
      </c>
      <c r="AG69" s="64"/>
      <c r="AH69" s="63"/>
      <c r="AI69" s="63"/>
      <c r="AJ69" s="63">
        <v>-7.1373581886291504E-4</v>
      </c>
      <c r="AK69" s="63">
        <v>-1.4425987610593438E-3</v>
      </c>
      <c r="AL69" s="63">
        <v>-2.1714642643928528E-3</v>
      </c>
      <c r="AM69" s="19"/>
      <c r="AN69" s="82"/>
      <c r="AO69" s="82"/>
      <c r="AP69" s="82">
        <f t="shared" si="20"/>
        <v>520000</v>
      </c>
      <c r="AQ69" s="82">
        <f t="shared" si="20"/>
        <v>555000</v>
      </c>
      <c r="AR69" s="82">
        <f t="shared" si="20"/>
        <v>575000</v>
      </c>
      <c r="AS69" s="37"/>
      <c r="AT69" s="82"/>
      <c r="AU69" s="82"/>
      <c r="AV69" s="82">
        <f t="shared" si="21"/>
        <v>-5000</v>
      </c>
      <c r="AW69" s="82">
        <f t="shared" si="21"/>
        <v>-10000</v>
      </c>
      <c r="AX69" s="82">
        <f t="shared" si="21"/>
        <v>-10000</v>
      </c>
      <c r="AY69" s="37"/>
      <c r="AZ69" s="83"/>
      <c r="BA69" s="83"/>
      <c r="BB69" s="83">
        <f t="shared" si="22"/>
        <v>9.3149527907371521E-2</v>
      </c>
      <c r="BC69" s="83">
        <f t="shared" si="22"/>
        <v>9.9442459642887115E-2</v>
      </c>
      <c r="BD69" s="83">
        <f t="shared" si="22"/>
        <v>0.10269691795110703</v>
      </c>
      <c r="BF69" s="83"/>
      <c r="BG69" s="83"/>
      <c r="BH69" s="83">
        <f t="shared" si="23"/>
        <v>-7.1373581886291504E-4</v>
      </c>
      <c r="BI69" s="83">
        <f t="shared" si="23"/>
        <v>-1.4425987610593438E-3</v>
      </c>
      <c r="BJ69" s="83">
        <f t="shared" si="23"/>
        <v>-2.1714642643928528E-3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431874.65625</v>
      </c>
      <c r="M70" s="78">
        <v>425828.65625</v>
      </c>
      <c r="N70" s="78">
        <v>423789.34375</v>
      </c>
      <c r="O70" s="62"/>
      <c r="P70" s="78"/>
      <c r="Q70" s="78"/>
      <c r="R70" s="78">
        <v>-2013.3333740234375</v>
      </c>
      <c r="S70" s="78">
        <v>-11096.6669921875</v>
      </c>
      <c r="T70" s="78">
        <v>-18593.333984375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0.13778772950172424</v>
      </c>
      <c r="AE70" s="63">
        <v>0.13585877418518066</v>
      </c>
      <c r="AF70" s="63">
        <v>0.1352081298828125</v>
      </c>
      <c r="AG70" s="64"/>
      <c r="AH70" s="63"/>
      <c r="AI70" s="63"/>
      <c r="AJ70" s="63">
        <v>-6.4234435558319092E-4</v>
      </c>
      <c r="AK70" s="63">
        <v>-3.5403419751673937E-3</v>
      </c>
      <c r="AL70" s="63">
        <v>-5.9321224689483643E-3</v>
      </c>
      <c r="AM70" s="19"/>
      <c r="AN70" s="82"/>
      <c r="AO70" s="82"/>
      <c r="AP70" s="82">
        <f t="shared" si="20"/>
        <v>430000</v>
      </c>
      <c r="AQ70" s="82">
        <f t="shared" si="20"/>
        <v>425000</v>
      </c>
      <c r="AR70" s="82">
        <f t="shared" si="20"/>
        <v>425000</v>
      </c>
      <c r="AS70" s="37"/>
      <c r="AT70" s="82"/>
      <c r="AU70" s="82"/>
      <c r="AV70" s="82">
        <f t="shared" si="21"/>
        <v>0</v>
      </c>
      <c r="AW70" s="82">
        <f t="shared" si="21"/>
        <v>-10000</v>
      </c>
      <c r="AX70" s="82">
        <f t="shared" si="21"/>
        <v>-20000</v>
      </c>
      <c r="AY70" s="37"/>
      <c r="AZ70" s="83"/>
      <c r="BA70" s="83"/>
      <c r="BB70" s="83">
        <f t="shared" si="22"/>
        <v>0.13778772950172424</v>
      </c>
      <c r="BC70" s="83">
        <f t="shared" si="22"/>
        <v>0.13585877418518066</v>
      </c>
      <c r="BD70" s="83">
        <f t="shared" si="22"/>
        <v>0.1352081298828125</v>
      </c>
      <c r="BF70" s="83"/>
      <c r="BG70" s="83"/>
      <c r="BH70" s="83">
        <f t="shared" si="23"/>
        <v>-6.4234435558319092E-4</v>
      </c>
      <c r="BI70" s="83">
        <f t="shared" si="23"/>
        <v>-3.5403419751673937E-3</v>
      </c>
      <c r="BJ70" s="83">
        <f t="shared" si="23"/>
        <v>-5.9321224689483643E-3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665983.6875</v>
      </c>
      <c r="M71" s="78">
        <v>664648</v>
      </c>
      <c r="N71" s="78">
        <v>671610.3125</v>
      </c>
      <c r="O71" s="62"/>
      <c r="P71" s="78"/>
      <c r="Q71" s="78"/>
      <c r="R71" s="78">
        <v>-1505</v>
      </c>
      <c r="S71" s="78">
        <v>-1505</v>
      </c>
      <c r="T71" s="78">
        <v>1933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0.12373669445514679</v>
      </c>
      <c r="AE71" s="63">
        <v>0.12348853051662445</v>
      </c>
      <c r="AF71" s="63">
        <v>0.12478210031986237</v>
      </c>
      <c r="AG71" s="64"/>
      <c r="AH71" s="63"/>
      <c r="AI71" s="63"/>
      <c r="AJ71" s="63">
        <v>-2.7962276362814009E-4</v>
      </c>
      <c r="AK71" s="63">
        <v>-2.7962276362814009E-4</v>
      </c>
      <c r="AL71" s="63">
        <v>3.5914281033910811E-4</v>
      </c>
      <c r="AM71" s="19"/>
      <c r="AN71" s="82"/>
      <c r="AO71" s="82"/>
      <c r="AP71" s="82">
        <f t="shared" si="20"/>
        <v>665000</v>
      </c>
      <c r="AQ71" s="82">
        <f t="shared" si="20"/>
        <v>665000</v>
      </c>
      <c r="AR71" s="82">
        <f t="shared" si="20"/>
        <v>670000</v>
      </c>
      <c r="AS71" s="37"/>
      <c r="AT71" s="82"/>
      <c r="AU71" s="82"/>
      <c r="AV71" s="82">
        <f t="shared" si="21"/>
        <v>0</v>
      </c>
      <c r="AW71" s="82">
        <f t="shared" si="21"/>
        <v>0</v>
      </c>
      <c r="AX71" s="82">
        <f t="shared" si="21"/>
        <v>0</v>
      </c>
      <c r="AY71" s="37"/>
      <c r="AZ71" s="83"/>
      <c r="BA71" s="83"/>
      <c r="BB71" s="83">
        <f t="shared" si="22"/>
        <v>0.12373669445514679</v>
      </c>
      <c r="BC71" s="83">
        <f t="shared" si="22"/>
        <v>0.12348853051662445</v>
      </c>
      <c r="BD71" s="83">
        <f t="shared" si="22"/>
        <v>0.12478210031986237</v>
      </c>
      <c r="BF71" s="83"/>
      <c r="BG71" s="83"/>
      <c r="BH71" s="83">
        <f t="shared" si="23"/>
        <v>-2.7962276362814009E-4</v>
      </c>
      <c r="BI71" s="83">
        <f t="shared" si="23"/>
        <v>-2.7962276362814009E-4</v>
      </c>
      <c r="BJ71" s="83">
        <f t="shared" si="23"/>
        <v>3.5914281033910811E-4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239625.671875</v>
      </c>
      <c r="M72" s="78">
        <v>241724.328125</v>
      </c>
      <c r="N72" s="78">
        <v>244603.671875</v>
      </c>
      <c r="O72" s="62"/>
      <c r="P72" s="78"/>
      <c r="Q72" s="78"/>
      <c r="R72" s="78">
        <v>-3312</v>
      </c>
      <c r="S72" s="78">
        <v>-1855.6666259765625</v>
      </c>
      <c r="T72" s="78">
        <v>-2480.333251953125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0.12670280039310455</v>
      </c>
      <c r="AE72" s="63">
        <v>0.12781247496604919</v>
      </c>
      <c r="AF72" s="63">
        <v>0.1293349415063858</v>
      </c>
      <c r="AG72" s="64"/>
      <c r="AH72" s="63"/>
      <c r="AI72" s="63"/>
      <c r="AJ72" s="63">
        <v>-1.7512291669845581E-3</v>
      </c>
      <c r="AK72" s="63">
        <v>-9.8119175527244806E-4</v>
      </c>
      <c r="AL72" s="63">
        <v>-1.3114860048517585E-3</v>
      </c>
      <c r="AM72" s="19"/>
      <c r="AN72" s="82"/>
      <c r="AO72" s="82"/>
      <c r="AP72" s="82">
        <f t="shared" si="20"/>
        <v>240000</v>
      </c>
      <c r="AQ72" s="82">
        <f t="shared" si="20"/>
        <v>240000</v>
      </c>
      <c r="AR72" s="82">
        <f t="shared" si="20"/>
        <v>245000</v>
      </c>
      <c r="AS72" s="37"/>
      <c r="AT72" s="82"/>
      <c r="AU72" s="82"/>
      <c r="AV72" s="82">
        <f t="shared" si="21"/>
        <v>-5000</v>
      </c>
      <c r="AW72" s="82">
        <f t="shared" si="21"/>
        <v>0</v>
      </c>
      <c r="AX72" s="82">
        <f t="shared" si="21"/>
        <v>0</v>
      </c>
      <c r="AY72" s="37"/>
      <c r="AZ72" s="83"/>
      <c r="BA72" s="83"/>
      <c r="BB72" s="83">
        <f t="shared" si="22"/>
        <v>0.12670280039310455</v>
      </c>
      <c r="BC72" s="83">
        <f t="shared" si="22"/>
        <v>0.12781247496604919</v>
      </c>
      <c r="BD72" s="83">
        <f t="shared" si="22"/>
        <v>0.1293349415063858</v>
      </c>
      <c r="BF72" s="83"/>
      <c r="BG72" s="83"/>
      <c r="BH72" s="83">
        <f t="shared" si="23"/>
        <v>-1.7512291669845581E-3</v>
      </c>
      <c r="BI72" s="83">
        <f t="shared" si="23"/>
        <v>-9.8119175527244806E-4</v>
      </c>
      <c r="BJ72" s="83">
        <f t="shared" si="23"/>
        <v>-1.3114860048517585E-3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27" priority="3" operator="greaterThan">
      <formula>0</formula>
    </cfRule>
    <cfRule type="cellIs" dxfId="26" priority="4" operator="lessThan">
      <formula>0</formula>
    </cfRule>
  </conditionalFormatting>
  <conditionalFormatting sqref="BF10:BJ72">
    <cfRule type="cellIs" dxfId="25" priority="1" operator="greaterThan">
      <formula>0</formula>
    </cfRule>
    <cfRule type="cellIs" dxfId="24" priority="2" operator="lessThan">
      <formula>0</formula>
    </cfRule>
  </conditionalFormatting>
  <hyperlinks>
    <hyperlink ref="B2" location="Contents!A1" display="Back to Contents" xr:uid="{642FDD0F-6002-4725-A251-BA0A0D47B02F}"/>
  </hyperlinks>
  <pageMargins left="0.7" right="0.7" top="0.75" bottom="0.75" header="0.3" footer="0.3"/>
  <pageSetup paperSize="9" scale="6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4451E-2982-4374-A5EE-C628CEBFB3DF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137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9007235</v>
      </c>
      <c r="K10" s="78">
        <v>9069975</v>
      </c>
      <c r="L10" s="78">
        <v>9571163</v>
      </c>
      <c r="M10" s="78">
        <v>9302529</v>
      </c>
      <c r="N10" s="78">
        <v>9571162</v>
      </c>
      <c r="O10" s="62"/>
      <c r="P10" s="78">
        <v>-317512</v>
      </c>
      <c r="Q10" s="78">
        <v>-206582</v>
      </c>
      <c r="R10" s="78">
        <v>-189137</v>
      </c>
      <c r="S10" s="78">
        <v>-201463</v>
      </c>
      <c r="T10" s="78">
        <v>-181008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0.13497832417488098</v>
      </c>
      <c r="AC10" s="63">
        <v>0.1359185129404068</v>
      </c>
      <c r="AD10" s="63">
        <v>0.14342910051345825</v>
      </c>
      <c r="AE10" s="63">
        <v>0.13940346240997314</v>
      </c>
      <c r="AF10" s="63">
        <v>0.14342908561229706</v>
      </c>
      <c r="AG10" s="64"/>
      <c r="AH10" s="63">
        <v>-4.7580897808074951E-3</v>
      </c>
      <c r="AI10" s="63">
        <v>-3.0957460403442383E-3</v>
      </c>
      <c r="AJ10" s="63">
        <v>-2.834320068359375E-3</v>
      </c>
      <c r="AK10" s="63">
        <v>-3.0190348625183105E-3</v>
      </c>
      <c r="AL10" s="63">
        <v>-2.7125030755996704E-3</v>
      </c>
      <c r="AM10" s="76"/>
      <c r="AN10" s="82">
        <f>MROUND(J10, 5000)</f>
        <v>9005000</v>
      </c>
      <c r="AO10" s="82">
        <f t="shared" ref="AO10:AR10" si="0">MROUND(K10, 5000)</f>
        <v>9070000</v>
      </c>
      <c r="AP10" s="82">
        <f t="shared" si="0"/>
        <v>9570000</v>
      </c>
      <c r="AQ10" s="82">
        <f t="shared" si="0"/>
        <v>9305000</v>
      </c>
      <c r="AR10" s="82">
        <f t="shared" si="0"/>
        <v>9570000</v>
      </c>
      <c r="AS10" s="77"/>
      <c r="AT10" s="82">
        <f>IF(P10&lt;0,MROUND(P10,-5000),MROUND(P10,5000))</f>
        <v>-320000</v>
      </c>
      <c r="AU10" s="82">
        <f t="shared" ref="AU10:AX10" si="1">IF(Q10&lt;0,MROUND(Q10,-5000),MROUND(Q10,5000))</f>
        <v>-205000</v>
      </c>
      <c r="AV10" s="82">
        <f t="shared" si="1"/>
        <v>-190000</v>
      </c>
      <c r="AW10" s="82">
        <f t="shared" si="1"/>
        <v>-200000</v>
      </c>
      <c r="AX10" s="82">
        <f t="shared" si="1"/>
        <v>-180000</v>
      </c>
      <c r="AY10" s="77"/>
      <c r="AZ10" s="83">
        <f>AB10</f>
        <v>0.13497832417488098</v>
      </c>
      <c r="BA10" s="83">
        <f t="shared" ref="BA10:BD10" si="2">AC10</f>
        <v>0.1359185129404068</v>
      </c>
      <c r="BB10" s="83">
        <f t="shared" si="2"/>
        <v>0.14342910051345825</v>
      </c>
      <c r="BC10" s="83">
        <f t="shared" si="2"/>
        <v>0.13940346240997314</v>
      </c>
      <c r="BD10" s="83">
        <f t="shared" si="2"/>
        <v>0.14342908561229706</v>
      </c>
      <c r="BE10" s="77"/>
      <c r="BF10" s="83">
        <f>AH10</f>
        <v>-4.7580897808074951E-3</v>
      </c>
      <c r="BG10" s="83">
        <f t="shared" ref="BG10:BJ10" si="3">AI10</f>
        <v>-3.0957460403442383E-3</v>
      </c>
      <c r="BH10" s="83">
        <f t="shared" si="3"/>
        <v>-2.834320068359375E-3</v>
      </c>
      <c r="BI10" s="83">
        <f t="shared" si="3"/>
        <v>-3.0190348625183105E-3</v>
      </c>
      <c r="BJ10" s="83">
        <f t="shared" si="3"/>
        <v>-2.7125030755996704E-3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5566980</v>
      </c>
      <c r="K12" s="78">
        <v>5609545</v>
      </c>
      <c r="L12" s="78">
        <v>5955083</v>
      </c>
      <c r="M12" s="78">
        <v>5828468</v>
      </c>
      <c r="N12" s="78">
        <v>5938277</v>
      </c>
      <c r="O12" s="62"/>
      <c r="P12" s="78">
        <v>-130478</v>
      </c>
      <c r="Q12" s="78">
        <v>-72782</v>
      </c>
      <c r="R12" s="78">
        <v>-77108</v>
      </c>
      <c r="S12" s="78">
        <v>-49031</v>
      </c>
      <c r="T12" s="78">
        <v>-65752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0.13739731907844543</v>
      </c>
      <c r="AC12" s="63">
        <v>0.13844786584377289</v>
      </c>
      <c r="AD12" s="63">
        <v>0.14697600901126862</v>
      </c>
      <c r="AE12" s="63">
        <v>0.14385104179382324</v>
      </c>
      <c r="AF12" s="63">
        <v>0.14656122028827667</v>
      </c>
      <c r="AG12" s="64"/>
      <c r="AH12" s="63">
        <v>-3.2203048467636108E-3</v>
      </c>
      <c r="AI12" s="63">
        <v>-1.7963051795959473E-3</v>
      </c>
      <c r="AJ12" s="63">
        <v>-1.9030719995498657E-3</v>
      </c>
      <c r="AK12" s="63">
        <v>-1.2101233005523682E-3</v>
      </c>
      <c r="AL12" s="63">
        <v>-1.622810959815979E-3</v>
      </c>
      <c r="AM12" s="19"/>
      <c r="AN12" s="82">
        <f t="shared" ref="AN12:AR53" si="4">MROUND(J12, 5000)</f>
        <v>5565000</v>
      </c>
      <c r="AO12" s="82">
        <f t="shared" si="4"/>
        <v>5610000</v>
      </c>
      <c r="AP12" s="82">
        <f t="shared" si="4"/>
        <v>5955000</v>
      </c>
      <c r="AQ12" s="82">
        <f t="shared" si="4"/>
        <v>5830000</v>
      </c>
      <c r="AR12" s="82">
        <f t="shared" si="4"/>
        <v>5940000</v>
      </c>
      <c r="AS12" s="37"/>
      <c r="AT12" s="82">
        <f t="shared" ref="AT12:AX53" si="5">IF(P12&lt;0,MROUND(P12,-5000),MROUND(P12,5000))</f>
        <v>-130000</v>
      </c>
      <c r="AU12" s="82">
        <f t="shared" si="5"/>
        <v>-75000</v>
      </c>
      <c r="AV12" s="82">
        <f t="shared" si="5"/>
        <v>-75000</v>
      </c>
      <c r="AW12" s="82">
        <f t="shared" si="5"/>
        <v>-50000</v>
      </c>
      <c r="AX12" s="82">
        <f t="shared" si="5"/>
        <v>-65000</v>
      </c>
      <c r="AY12" s="37"/>
      <c r="AZ12" s="83">
        <f t="shared" ref="AZ12:BD53" si="6">AB12</f>
        <v>0.13739731907844543</v>
      </c>
      <c r="BA12" s="83">
        <f t="shared" si="6"/>
        <v>0.13844786584377289</v>
      </c>
      <c r="BB12" s="83">
        <f t="shared" si="6"/>
        <v>0.14697600901126862</v>
      </c>
      <c r="BC12" s="83">
        <f t="shared" si="6"/>
        <v>0.14385104179382324</v>
      </c>
      <c r="BD12" s="83">
        <f t="shared" si="6"/>
        <v>0.14656122028827667</v>
      </c>
      <c r="BF12" s="83">
        <f t="shared" ref="BF12:BJ53" si="7">AH12</f>
        <v>-3.2203048467636108E-3</v>
      </c>
      <c r="BG12" s="83">
        <f t="shared" si="7"/>
        <v>-1.7963051795959473E-3</v>
      </c>
      <c r="BH12" s="83">
        <f t="shared" si="7"/>
        <v>-1.9030719995498657E-3</v>
      </c>
      <c r="BI12" s="83">
        <f t="shared" si="7"/>
        <v>-1.2101233005523682E-3</v>
      </c>
      <c r="BJ12" s="83">
        <f t="shared" si="7"/>
        <v>-1.622810959815979E-3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2814498</v>
      </c>
      <c r="K13" s="78">
        <v>2874405</v>
      </c>
      <c r="L13" s="78">
        <v>3021470</v>
      </c>
      <c r="M13" s="78">
        <v>2921787</v>
      </c>
      <c r="N13" s="78">
        <v>3058233</v>
      </c>
      <c r="O13" s="62"/>
      <c r="P13" s="78">
        <v>-187404</v>
      </c>
      <c r="Q13" s="78">
        <v>-137319</v>
      </c>
      <c r="R13" s="78">
        <v>-116016</v>
      </c>
      <c r="S13" s="78">
        <v>-153233</v>
      </c>
      <c r="T13" s="78">
        <v>-116284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0.19580186903476715</v>
      </c>
      <c r="AC13" s="63">
        <v>0.19996954500675201</v>
      </c>
      <c r="AD13" s="63">
        <v>0.2102007120847702</v>
      </c>
      <c r="AE13" s="63">
        <v>0.20326586067676544</v>
      </c>
      <c r="AF13" s="63">
        <v>0.21275827288627625</v>
      </c>
      <c r="AG13" s="64"/>
      <c r="AH13" s="63">
        <v>-1.3037517666816711E-2</v>
      </c>
      <c r="AI13" s="63">
        <v>-9.5531493425369263E-3</v>
      </c>
      <c r="AJ13" s="63">
        <v>-8.0711245536804199E-3</v>
      </c>
      <c r="AK13" s="63">
        <v>-1.0660275816917419E-2</v>
      </c>
      <c r="AL13" s="63">
        <v>-8.0897659063339233E-3</v>
      </c>
      <c r="AM13" s="19"/>
      <c r="AN13" s="82">
        <f t="shared" si="4"/>
        <v>2815000</v>
      </c>
      <c r="AO13" s="82">
        <f t="shared" si="4"/>
        <v>2875000</v>
      </c>
      <c r="AP13" s="82">
        <f t="shared" si="4"/>
        <v>3020000</v>
      </c>
      <c r="AQ13" s="82">
        <f t="shared" si="4"/>
        <v>2920000</v>
      </c>
      <c r="AR13" s="82">
        <f t="shared" si="4"/>
        <v>3060000</v>
      </c>
      <c r="AS13" s="37"/>
      <c r="AT13" s="82">
        <f t="shared" si="5"/>
        <v>-185000</v>
      </c>
      <c r="AU13" s="82">
        <f t="shared" si="5"/>
        <v>-135000</v>
      </c>
      <c r="AV13" s="82">
        <f t="shared" si="5"/>
        <v>-115000</v>
      </c>
      <c r="AW13" s="82">
        <f t="shared" si="5"/>
        <v>-155000</v>
      </c>
      <c r="AX13" s="82">
        <f t="shared" si="5"/>
        <v>-115000</v>
      </c>
      <c r="AY13" s="37"/>
      <c r="AZ13" s="83">
        <f t="shared" si="6"/>
        <v>0.19580186903476715</v>
      </c>
      <c r="BA13" s="83">
        <f t="shared" si="6"/>
        <v>0.19996954500675201</v>
      </c>
      <c r="BB13" s="83">
        <f t="shared" si="6"/>
        <v>0.2102007120847702</v>
      </c>
      <c r="BC13" s="83">
        <f t="shared" si="6"/>
        <v>0.20326586067676544</v>
      </c>
      <c r="BD13" s="83">
        <f t="shared" si="6"/>
        <v>0.21275827288627625</v>
      </c>
      <c r="BF13" s="83">
        <f t="shared" si="7"/>
        <v>-1.3037517666816711E-2</v>
      </c>
      <c r="BG13" s="83">
        <f t="shared" si="7"/>
        <v>-9.5531493425369263E-3</v>
      </c>
      <c r="BH13" s="83">
        <f t="shared" si="7"/>
        <v>-8.0711245536804199E-3</v>
      </c>
      <c r="BI13" s="83">
        <f t="shared" si="7"/>
        <v>-1.0660275816917419E-2</v>
      </c>
      <c r="BJ13" s="83">
        <f t="shared" si="7"/>
        <v>-8.0897659063339233E-3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625757</v>
      </c>
      <c r="K14" s="78">
        <v>586025</v>
      </c>
      <c r="L14" s="78">
        <v>594610</v>
      </c>
      <c r="M14" s="78">
        <v>552274</v>
      </c>
      <c r="N14" s="78">
        <v>574652</v>
      </c>
      <c r="O14" s="62"/>
      <c r="P14" s="78">
        <v>370</v>
      </c>
      <c r="Q14" s="78">
        <v>3519</v>
      </c>
      <c r="R14" s="78">
        <v>3987</v>
      </c>
      <c r="S14" s="78">
        <v>801</v>
      </c>
      <c r="T14" s="78">
        <v>1028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5.2853882312774658E-2</v>
      </c>
      <c r="AC14" s="63">
        <v>4.949796199798584E-2</v>
      </c>
      <c r="AD14" s="63">
        <v>5.0223086029291153E-2</v>
      </c>
      <c r="AE14" s="63">
        <v>4.6647220849990845E-2</v>
      </c>
      <c r="AF14" s="63">
        <v>4.8537354916334152E-2</v>
      </c>
      <c r="AG14" s="64"/>
      <c r="AH14" s="63">
        <v>3.1251460313796997E-5</v>
      </c>
      <c r="AI14" s="63">
        <v>2.9722601175308228E-4</v>
      </c>
      <c r="AJ14" s="63">
        <v>3.3675879240036011E-4</v>
      </c>
      <c r="AK14" s="63">
        <v>6.7654997110366821E-5</v>
      </c>
      <c r="AL14" s="63">
        <v>8.6829066276550293E-5</v>
      </c>
      <c r="AM14" s="19"/>
      <c r="AN14" s="82">
        <f t="shared" si="4"/>
        <v>625000</v>
      </c>
      <c r="AO14" s="82">
        <f t="shared" si="4"/>
        <v>585000</v>
      </c>
      <c r="AP14" s="82">
        <f t="shared" si="4"/>
        <v>595000</v>
      </c>
      <c r="AQ14" s="82">
        <f t="shared" si="4"/>
        <v>550000</v>
      </c>
      <c r="AR14" s="82">
        <f t="shared" si="4"/>
        <v>575000</v>
      </c>
      <c r="AS14" s="37"/>
      <c r="AT14" s="82">
        <f t="shared" si="5"/>
        <v>0</v>
      </c>
      <c r="AU14" s="82">
        <f t="shared" si="5"/>
        <v>5000</v>
      </c>
      <c r="AV14" s="82">
        <f t="shared" si="5"/>
        <v>5000</v>
      </c>
      <c r="AW14" s="82">
        <f t="shared" si="5"/>
        <v>0</v>
      </c>
      <c r="AX14" s="82">
        <f t="shared" si="5"/>
        <v>0</v>
      </c>
      <c r="AY14" s="37"/>
      <c r="AZ14" s="83">
        <f t="shared" si="6"/>
        <v>5.2853882312774658E-2</v>
      </c>
      <c r="BA14" s="83">
        <f t="shared" si="6"/>
        <v>4.949796199798584E-2</v>
      </c>
      <c r="BB14" s="83">
        <f t="shared" si="6"/>
        <v>5.0223086029291153E-2</v>
      </c>
      <c r="BC14" s="83">
        <f t="shared" si="6"/>
        <v>4.6647220849990845E-2</v>
      </c>
      <c r="BD14" s="83">
        <f t="shared" si="6"/>
        <v>4.8537354916334152E-2</v>
      </c>
      <c r="BF14" s="83">
        <f t="shared" si="7"/>
        <v>3.1251460313796997E-5</v>
      </c>
      <c r="BG14" s="83">
        <f t="shared" si="7"/>
        <v>2.9722601175308228E-4</v>
      </c>
      <c r="BH14" s="83">
        <f t="shared" si="7"/>
        <v>3.3675879240036011E-4</v>
      </c>
      <c r="BI14" s="83">
        <f t="shared" si="7"/>
        <v>6.7654997110366821E-5</v>
      </c>
      <c r="BJ14" s="83">
        <f t="shared" si="7"/>
        <v>8.6829066276550293E-5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978926</v>
      </c>
      <c r="K16" s="78">
        <v>1012574</v>
      </c>
      <c r="L16" s="78">
        <v>1052716</v>
      </c>
      <c r="M16" s="78">
        <v>1039517</v>
      </c>
      <c r="N16" s="78">
        <v>1045687</v>
      </c>
      <c r="O16" s="62"/>
      <c r="P16" s="78">
        <v>-6888</v>
      </c>
      <c r="Q16" s="78">
        <v>-5091</v>
      </c>
      <c r="R16" s="78">
        <v>-4794</v>
      </c>
      <c r="S16" s="78">
        <v>355</v>
      </c>
      <c r="T16" s="78">
        <v>-8125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0.1952604204416275</v>
      </c>
      <c r="AC16" s="63">
        <v>0.20197197794914246</v>
      </c>
      <c r="AD16" s="63">
        <v>0.2099788635969162</v>
      </c>
      <c r="AE16" s="63">
        <v>0.20734614133834839</v>
      </c>
      <c r="AF16" s="63">
        <v>0.20857682824134827</v>
      </c>
      <c r="AG16" s="64"/>
      <c r="AH16" s="63">
        <v>-1.3739019632339478E-3</v>
      </c>
      <c r="AI16" s="63">
        <v>-1.0154694318771362E-3</v>
      </c>
      <c r="AJ16" s="63">
        <v>-9.5622241497039795E-4</v>
      </c>
      <c r="AK16" s="63">
        <v>7.0810317993164063E-5</v>
      </c>
      <c r="AL16" s="63">
        <v>-1.6206502914428711E-3</v>
      </c>
      <c r="AM16" s="19"/>
      <c r="AN16" s="82">
        <f t="shared" si="4"/>
        <v>980000</v>
      </c>
      <c r="AO16" s="82">
        <f t="shared" si="4"/>
        <v>1015000</v>
      </c>
      <c r="AP16" s="82">
        <f t="shared" si="4"/>
        <v>1055000</v>
      </c>
      <c r="AQ16" s="82">
        <f t="shared" si="4"/>
        <v>1040000</v>
      </c>
      <c r="AR16" s="82">
        <f t="shared" si="4"/>
        <v>1045000</v>
      </c>
      <c r="AS16" s="37"/>
      <c r="AT16" s="82">
        <f t="shared" si="5"/>
        <v>-5000</v>
      </c>
      <c r="AU16" s="82">
        <f t="shared" si="5"/>
        <v>-5000</v>
      </c>
      <c r="AV16" s="82">
        <f t="shared" si="5"/>
        <v>-5000</v>
      </c>
      <c r="AW16" s="82">
        <f t="shared" si="5"/>
        <v>0</v>
      </c>
      <c r="AX16" s="82">
        <f t="shared" si="5"/>
        <v>-10000</v>
      </c>
      <c r="AY16" s="37"/>
      <c r="AZ16" s="83">
        <f t="shared" si="6"/>
        <v>0.1952604204416275</v>
      </c>
      <c r="BA16" s="83">
        <f t="shared" si="6"/>
        <v>0.20197197794914246</v>
      </c>
      <c r="BB16" s="83">
        <f t="shared" si="6"/>
        <v>0.2099788635969162</v>
      </c>
      <c r="BC16" s="83">
        <f t="shared" si="6"/>
        <v>0.20734614133834839</v>
      </c>
      <c r="BD16" s="83">
        <f t="shared" si="6"/>
        <v>0.20857682824134827</v>
      </c>
      <c r="BF16" s="83">
        <f t="shared" si="7"/>
        <v>-1.3739019632339478E-3</v>
      </c>
      <c r="BG16" s="83">
        <f t="shared" si="7"/>
        <v>-1.0154694318771362E-3</v>
      </c>
      <c r="BH16" s="83">
        <f t="shared" si="7"/>
        <v>-9.5622241497039795E-4</v>
      </c>
      <c r="BI16" s="83">
        <f t="shared" si="7"/>
        <v>7.0810317993164063E-5</v>
      </c>
      <c r="BJ16" s="83">
        <f t="shared" si="7"/>
        <v>-1.6206502914428711E-3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1100830</v>
      </c>
      <c r="K17" s="78">
        <v>1061525</v>
      </c>
      <c r="L17" s="78">
        <v>1131504</v>
      </c>
      <c r="M17" s="78">
        <v>1105571</v>
      </c>
      <c r="N17" s="78">
        <v>1135561</v>
      </c>
      <c r="O17" s="62"/>
      <c r="P17" s="78">
        <v>-11713</v>
      </c>
      <c r="Q17" s="78">
        <v>-14877</v>
      </c>
      <c r="R17" s="78">
        <v>-1861</v>
      </c>
      <c r="S17" s="78">
        <v>-5202</v>
      </c>
      <c r="T17" s="78">
        <v>-5683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0.12332755327224731</v>
      </c>
      <c r="AC17" s="63">
        <v>0.11892415583133698</v>
      </c>
      <c r="AD17" s="63">
        <v>0.12676399946212769</v>
      </c>
      <c r="AE17" s="63">
        <v>0.12385869026184082</v>
      </c>
      <c r="AF17" s="63">
        <v>0.12721851468086243</v>
      </c>
      <c r="AG17" s="64"/>
      <c r="AH17" s="63">
        <v>-1.3122260570526123E-3</v>
      </c>
      <c r="AI17" s="63">
        <v>-1.6666948795318604E-3</v>
      </c>
      <c r="AJ17" s="63">
        <v>-2.0849704742431641E-4</v>
      </c>
      <c r="AK17" s="63">
        <v>-5.8279186487197876E-4</v>
      </c>
      <c r="AL17" s="63">
        <v>-6.3668191432952881E-4</v>
      </c>
      <c r="AM17" s="19"/>
      <c r="AN17" s="82">
        <f t="shared" si="4"/>
        <v>1100000</v>
      </c>
      <c r="AO17" s="82">
        <f t="shared" si="4"/>
        <v>1060000</v>
      </c>
      <c r="AP17" s="82">
        <f t="shared" si="4"/>
        <v>1130000</v>
      </c>
      <c r="AQ17" s="82">
        <f t="shared" si="4"/>
        <v>1105000</v>
      </c>
      <c r="AR17" s="82">
        <f t="shared" si="4"/>
        <v>1135000</v>
      </c>
      <c r="AS17" s="37"/>
      <c r="AT17" s="82">
        <f t="shared" si="5"/>
        <v>-10000</v>
      </c>
      <c r="AU17" s="82">
        <f t="shared" si="5"/>
        <v>-15000</v>
      </c>
      <c r="AV17" s="82">
        <f t="shared" si="5"/>
        <v>0</v>
      </c>
      <c r="AW17" s="82">
        <f t="shared" si="5"/>
        <v>-5000</v>
      </c>
      <c r="AX17" s="82">
        <f t="shared" si="5"/>
        <v>-5000</v>
      </c>
      <c r="AY17" s="37"/>
      <c r="AZ17" s="83">
        <f t="shared" si="6"/>
        <v>0.12332755327224731</v>
      </c>
      <c r="BA17" s="83">
        <f t="shared" si="6"/>
        <v>0.11892415583133698</v>
      </c>
      <c r="BB17" s="83">
        <f t="shared" si="6"/>
        <v>0.12676399946212769</v>
      </c>
      <c r="BC17" s="83">
        <f t="shared" si="6"/>
        <v>0.12385869026184082</v>
      </c>
      <c r="BD17" s="83">
        <f t="shared" si="6"/>
        <v>0.12721851468086243</v>
      </c>
      <c r="BF17" s="83">
        <f t="shared" si="7"/>
        <v>-1.3122260570526123E-3</v>
      </c>
      <c r="BG17" s="83">
        <f t="shared" si="7"/>
        <v>-1.6666948795318604E-3</v>
      </c>
      <c r="BH17" s="83">
        <f t="shared" si="7"/>
        <v>-2.0849704742431641E-4</v>
      </c>
      <c r="BI17" s="83">
        <f t="shared" si="7"/>
        <v>-5.8279186487197876E-4</v>
      </c>
      <c r="BJ17" s="83">
        <f t="shared" si="7"/>
        <v>-6.3668191432952881E-4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1167445</v>
      </c>
      <c r="K18" s="78">
        <v>1232582</v>
      </c>
      <c r="L18" s="78">
        <v>1298551</v>
      </c>
      <c r="M18" s="78">
        <v>1261037</v>
      </c>
      <c r="N18" s="78">
        <v>1293599</v>
      </c>
      <c r="O18" s="62"/>
      <c r="P18" s="78">
        <v>-77963</v>
      </c>
      <c r="Q18" s="78">
        <v>-40608</v>
      </c>
      <c r="R18" s="78">
        <v>-37037</v>
      </c>
      <c r="S18" s="78">
        <v>-34546</v>
      </c>
      <c r="T18" s="78">
        <v>-27102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0.13385584950447083</v>
      </c>
      <c r="AC18" s="63">
        <v>0.14132428169250488</v>
      </c>
      <c r="AD18" s="63">
        <v>0.14888809621334076</v>
      </c>
      <c r="AE18" s="63">
        <v>0.14458684623241425</v>
      </c>
      <c r="AF18" s="63">
        <v>0.14832030236721039</v>
      </c>
      <c r="AG18" s="64"/>
      <c r="AH18" s="63">
        <v>-8.939012885093689E-3</v>
      </c>
      <c r="AI18" s="63">
        <v>-4.655987024307251E-3</v>
      </c>
      <c r="AJ18" s="63">
        <v>-4.2465478181838989E-3</v>
      </c>
      <c r="AK18" s="63">
        <v>-3.9609372615814209E-3</v>
      </c>
      <c r="AL18" s="63">
        <v>-3.1074434518814087E-3</v>
      </c>
      <c r="AM18" s="19"/>
      <c r="AN18" s="82">
        <f t="shared" si="4"/>
        <v>1165000</v>
      </c>
      <c r="AO18" s="82">
        <f t="shared" si="4"/>
        <v>1235000</v>
      </c>
      <c r="AP18" s="82">
        <f t="shared" si="4"/>
        <v>1300000</v>
      </c>
      <c r="AQ18" s="82">
        <f t="shared" si="4"/>
        <v>1260000</v>
      </c>
      <c r="AR18" s="82">
        <f t="shared" si="4"/>
        <v>1295000</v>
      </c>
      <c r="AS18" s="37"/>
      <c r="AT18" s="82">
        <f t="shared" si="5"/>
        <v>-80000</v>
      </c>
      <c r="AU18" s="82">
        <f t="shared" si="5"/>
        <v>-40000</v>
      </c>
      <c r="AV18" s="82">
        <f t="shared" si="5"/>
        <v>-35000</v>
      </c>
      <c r="AW18" s="82">
        <f t="shared" si="5"/>
        <v>-35000</v>
      </c>
      <c r="AX18" s="82">
        <f t="shared" si="5"/>
        <v>-25000</v>
      </c>
      <c r="AY18" s="37"/>
      <c r="AZ18" s="83">
        <f t="shared" si="6"/>
        <v>0.13385584950447083</v>
      </c>
      <c r="BA18" s="83">
        <f t="shared" si="6"/>
        <v>0.14132428169250488</v>
      </c>
      <c r="BB18" s="83">
        <f t="shared" si="6"/>
        <v>0.14888809621334076</v>
      </c>
      <c r="BC18" s="83">
        <f t="shared" si="6"/>
        <v>0.14458684623241425</v>
      </c>
      <c r="BD18" s="83">
        <f t="shared" si="6"/>
        <v>0.14832030236721039</v>
      </c>
      <c r="BF18" s="83">
        <f t="shared" si="7"/>
        <v>-8.939012885093689E-3</v>
      </c>
      <c r="BG18" s="83">
        <f t="shared" si="7"/>
        <v>-4.655987024307251E-3</v>
      </c>
      <c r="BH18" s="83">
        <f t="shared" si="7"/>
        <v>-4.2465478181838989E-3</v>
      </c>
      <c r="BI18" s="83">
        <f t="shared" si="7"/>
        <v>-3.9609372615814209E-3</v>
      </c>
      <c r="BJ18" s="83">
        <f t="shared" si="7"/>
        <v>-3.1074434518814087E-3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1091385</v>
      </c>
      <c r="K19" s="78">
        <v>1094621</v>
      </c>
      <c r="L19" s="78">
        <v>1185698</v>
      </c>
      <c r="M19" s="78">
        <v>1158603</v>
      </c>
      <c r="N19" s="78">
        <v>1171398</v>
      </c>
      <c r="O19" s="62"/>
      <c r="P19" s="78">
        <v>-30841</v>
      </c>
      <c r="Q19" s="78">
        <v>-12674</v>
      </c>
      <c r="R19" s="78">
        <v>-28544</v>
      </c>
      <c r="S19" s="78">
        <v>-13205</v>
      </c>
      <c r="T19" s="78">
        <v>-20841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0.13004575669765472</v>
      </c>
      <c r="AC19" s="63">
        <v>0.13043135404586792</v>
      </c>
      <c r="AD19" s="63">
        <v>0.14128378033638</v>
      </c>
      <c r="AE19" s="63">
        <v>0.1380552351474762</v>
      </c>
      <c r="AF19" s="63">
        <v>0.13957984745502472</v>
      </c>
      <c r="AG19" s="64"/>
      <c r="AH19" s="63">
        <v>-3.6749094724655151E-3</v>
      </c>
      <c r="AI19" s="63">
        <v>-1.5101879835128784E-3</v>
      </c>
      <c r="AJ19" s="63">
        <v>-3.4012049436569214E-3</v>
      </c>
      <c r="AK19" s="63">
        <v>-1.5734583139419556E-3</v>
      </c>
      <c r="AL19" s="63">
        <v>-2.4833381175994873E-3</v>
      </c>
      <c r="AM19" s="19"/>
      <c r="AN19" s="82">
        <f t="shared" si="4"/>
        <v>1090000</v>
      </c>
      <c r="AO19" s="82">
        <f t="shared" si="4"/>
        <v>1095000</v>
      </c>
      <c r="AP19" s="82">
        <f t="shared" si="4"/>
        <v>1185000</v>
      </c>
      <c r="AQ19" s="82">
        <f t="shared" si="4"/>
        <v>1160000</v>
      </c>
      <c r="AR19" s="82">
        <f t="shared" si="4"/>
        <v>1170000</v>
      </c>
      <c r="AS19" s="37"/>
      <c r="AT19" s="82">
        <f t="shared" si="5"/>
        <v>-30000</v>
      </c>
      <c r="AU19" s="82">
        <f t="shared" si="5"/>
        <v>-15000</v>
      </c>
      <c r="AV19" s="82">
        <f t="shared" si="5"/>
        <v>-30000</v>
      </c>
      <c r="AW19" s="82">
        <f t="shared" si="5"/>
        <v>-15000</v>
      </c>
      <c r="AX19" s="82">
        <f t="shared" si="5"/>
        <v>-20000</v>
      </c>
      <c r="AY19" s="37"/>
      <c r="AZ19" s="83">
        <f t="shared" si="6"/>
        <v>0.13004575669765472</v>
      </c>
      <c r="BA19" s="83">
        <f t="shared" si="6"/>
        <v>0.13043135404586792</v>
      </c>
      <c r="BB19" s="83">
        <f t="shared" si="6"/>
        <v>0.14128378033638</v>
      </c>
      <c r="BC19" s="83">
        <f t="shared" si="6"/>
        <v>0.1380552351474762</v>
      </c>
      <c r="BD19" s="83">
        <f t="shared" si="6"/>
        <v>0.13957984745502472</v>
      </c>
      <c r="BF19" s="83">
        <f t="shared" si="7"/>
        <v>-3.6749094724655151E-3</v>
      </c>
      <c r="BG19" s="83">
        <f t="shared" si="7"/>
        <v>-1.5101879835128784E-3</v>
      </c>
      <c r="BH19" s="83">
        <f t="shared" si="7"/>
        <v>-3.4012049436569214E-3</v>
      </c>
      <c r="BI19" s="83">
        <f t="shared" si="7"/>
        <v>-1.5734583139419556E-3</v>
      </c>
      <c r="BJ19" s="83">
        <f t="shared" si="7"/>
        <v>-2.4833381175994873E-3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1141793</v>
      </c>
      <c r="K20" s="78">
        <v>1129410</v>
      </c>
      <c r="L20" s="78">
        <v>1206111</v>
      </c>
      <c r="M20" s="78">
        <v>1188483</v>
      </c>
      <c r="N20" s="78">
        <v>1218856</v>
      </c>
      <c r="O20" s="62"/>
      <c r="P20" s="78">
        <v>-3073</v>
      </c>
      <c r="Q20" s="78">
        <v>468</v>
      </c>
      <c r="R20" s="78">
        <v>-4872</v>
      </c>
      <c r="S20" s="78">
        <v>2601</v>
      </c>
      <c r="T20" s="78">
        <v>-4001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0.12943585216999054</v>
      </c>
      <c r="AC20" s="63">
        <v>0.12803208827972412</v>
      </c>
      <c r="AD20" s="63">
        <v>0.13672706484794617</v>
      </c>
      <c r="AE20" s="63">
        <v>0.13472871482372284</v>
      </c>
      <c r="AF20" s="63">
        <v>0.13817186653614044</v>
      </c>
      <c r="AG20" s="64"/>
      <c r="AH20" s="63">
        <v>-3.4835934638977051E-4</v>
      </c>
      <c r="AI20" s="63">
        <v>5.3048133850097656E-5</v>
      </c>
      <c r="AJ20" s="63">
        <v>-5.5229663848876953E-4</v>
      </c>
      <c r="AK20" s="63">
        <v>2.9484927654266357E-4</v>
      </c>
      <c r="AL20" s="63">
        <v>-4.5356154441833496E-4</v>
      </c>
      <c r="AM20" s="19"/>
      <c r="AN20" s="82">
        <f t="shared" si="4"/>
        <v>1140000</v>
      </c>
      <c r="AO20" s="82">
        <f t="shared" si="4"/>
        <v>1130000</v>
      </c>
      <c r="AP20" s="82">
        <f t="shared" si="4"/>
        <v>1205000</v>
      </c>
      <c r="AQ20" s="82">
        <f t="shared" si="4"/>
        <v>1190000</v>
      </c>
      <c r="AR20" s="82">
        <f t="shared" si="4"/>
        <v>1220000</v>
      </c>
      <c r="AS20" s="37"/>
      <c r="AT20" s="82">
        <f t="shared" si="5"/>
        <v>-5000</v>
      </c>
      <c r="AU20" s="82">
        <f t="shared" si="5"/>
        <v>0</v>
      </c>
      <c r="AV20" s="82">
        <f t="shared" si="5"/>
        <v>-5000</v>
      </c>
      <c r="AW20" s="82">
        <f t="shared" si="5"/>
        <v>5000</v>
      </c>
      <c r="AX20" s="82">
        <f t="shared" si="5"/>
        <v>-5000</v>
      </c>
      <c r="AY20" s="37"/>
      <c r="AZ20" s="83">
        <f t="shared" si="6"/>
        <v>0.12943585216999054</v>
      </c>
      <c r="BA20" s="83">
        <f t="shared" si="6"/>
        <v>0.12803208827972412</v>
      </c>
      <c r="BB20" s="83">
        <f t="shared" si="6"/>
        <v>0.13672706484794617</v>
      </c>
      <c r="BC20" s="83">
        <f t="shared" si="6"/>
        <v>0.13472871482372284</v>
      </c>
      <c r="BD20" s="83">
        <f t="shared" si="6"/>
        <v>0.13817186653614044</v>
      </c>
      <c r="BF20" s="83">
        <f t="shared" si="7"/>
        <v>-3.4835934638977051E-4</v>
      </c>
      <c r="BG20" s="83">
        <f t="shared" si="7"/>
        <v>5.3048133850097656E-5</v>
      </c>
      <c r="BH20" s="83">
        <f t="shared" si="7"/>
        <v>-5.5229663848876953E-4</v>
      </c>
      <c r="BI20" s="83">
        <f t="shared" si="7"/>
        <v>2.9484927654266357E-4</v>
      </c>
      <c r="BJ20" s="83">
        <f t="shared" si="7"/>
        <v>-4.5356154441833496E-4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712358</v>
      </c>
      <c r="K21" s="78">
        <v>664858</v>
      </c>
      <c r="L21" s="78">
        <v>675113</v>
      </c>
      <c r="M21" s="78">
        <v>627531</v>
      </c>
      <c r="N21" s="78">
        <v>647828</v>
      </c>
      <c r="O21" s="62"/>
      <c r="P21" s="78">
        <v>370</v>
      </c>
      <c r="Q21" s="78">
        <v>3519</v>
      </c>
      <c r="R21" s="78">
        <v>3987</v>
      </c>
      <c r="S21" s="78">
        <v>1767</v>
      </c>
      <c r="T21" s="78">
        <v>1028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5.7070925831794739E-2</v>
      </c>
      <c r="AC21" s="63">
        <v>5.3265441209077835E-2</v>
      </c>
      <c r="AD21" s="63">
        <v>5.4087024182081223E-2</v>
      </c>
      <c r="AE21" s="63">
        <v>5.0274968147277832E-2</v>
      </c>
      <c r="AF21" s="63">
        <v>5.1901072263717651E-2</v>
      </c>
      <c r="AG21" s="64"/>
      <c r="AH21" s="63">
        <v>2.964213490486145E-5</v>
      </c>
      <c r="AI21" s="63">
        <v>2.8192624449729919E-4</v>
      </c>
      <c r="AJ21" s="63">
        <v>3.1942129135131836E-4</v>
      </c>
      <c r="AK21" s="63">
        <v>1.415647566318512E-4</v>
      </c>
      <c r="AL21" s="63">
        <v>8.2358717918395996E-5</v>
      </c>
      <c r="AM21" s="19"/>
      <c r="AN21" s="82">
        <f t="shared" si="4"/>
        <v>710000</v>
      </c>
      <c r="AO21" s="82">
        <f t="shared" si="4"/>
        <v>665000</v>
      </c>
      <c r="AP21" s="82">
        <f t="shared" si="4"/>
        <v>675000</v>
      </c>
      <c r="AQ21" s="82">
        <f t="shared" si="4"/>
        <v>630000</v>
      </c>
      <c r="AR21" s="82">
        <f t="shared" si="4"/>
        <v>650000</v>
      </c>
      <c r="AS21" s="37"/>
      <c r="AT21" s="82">
        <f t="shared" si="5"/>
        <v>0</v>
      </c>
      <c r="AU21" s="82">
        <f t="shared" si="5"/>
        <v>5000</v>
      </c>
      <c r="AV21" s="82">
        <f t="shared" si="5"/>
        <v>5000</v>
      </c>
      <c r="AW21" s="82">
        <f t="shared" si="5"/>
        <v>0</v>
      </c>
      <c r="AX21" s="82">
        <f t="shared" si="5"/>
        <v>0</v>
      </c>
      <c r="AY21" s="37"/>
      <c r="AZ21" s="83">
        <f t="shared" si="6"/>
        <v>5.7070925831794739E-2</v>
      </c>
      <c r="BA21" s="83">
        <f t="shared" si="6"/>
        <v>5.3265441209077835E-2</v>
      </c>
      <c r="BB21" s="83">
        <f t="shared" si="6"/>
        <v>5.4087024182081223E-2</v>
      </c>
      <c r="BC21" s="83">
        <f t="shared" si="6"/>
        <v>5.0274968147277832E-2</v>
      </c>
      <c r="BD21" s="83">
        <f t="shared" si="6"/>
        <v>5.1901072263717651E-2</v>
      </c>
      <c r="BF21" s="83">
        <f t="shared" si="7"/>
        <v>2.964213490486145E-5</v>
      </c>
      <c r="BG21" s="83">
        <f t="shared" si="7"/>
        <v>2.8192624449729919E-4</v>
      </c>
      <c r="BH21" s="83">
        <f t="shared" si="7"/>
        <v>3.1942129135131836E-4</v>
      </c>
      <c r="BI21" s="83">
        <f t="shared" si="7"/>
        <v>1.415647566318512E-4</v>
      </c>
      <c r="BJ21" s="83">
        <f t="shared" si="7"/>
        <v>8.2358717918395996E-5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2290497</v>
      </c>
      <c r="K23" s="78">
        <v>2301697</v>
      </c>
      <c r="L23" s="78">
        <v>2468219</v>
      </c>
      <c r="M23" s="78">
        <v>2422270</v>
      </c>
      <c r="N23" s="78">
        <v>2429303</v>
      </c>
      <c r="O23" s="62"/>
      <c r="P23" s="78">
        <v>-9985</v>
      </c>
      <c r="Q23" s="78">
        <v>7795</v>
      </c>
      <c r="R23" s="78">
        <v>-4041</v>
      </c>
      <c r="S23" s="78">
        <v>29370</v>
      </c>
      <c r="T23" s="78">
        <v>6677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0.18791987001895905</v>
      </c>
      <c r="AC23" s="63">
        <v>0.18883875012397766</v>
      </c>
      <c r="AD23" s="63">
        <v>0.20250076055526733</v>
      </c>
      <c r="AE23" s="63">
        <v>0.1987309604883194</v>
      </c>
      <c r="AF23" s="63">
        <v>0.19930796325206757</v>
      </c>
      <c r="AG23" s="64"/>
      <c r="AH23" s="63">
        <v>-8.191913366317749E-4</v>
      </c>
      <c r="AI23" s="63">
        <v>6.3952803611755371E-4</v>
      </c>
      <c r="AJ23" s="63">
        <v>-3.315359354019165E-4</v>
      </c>
      <c r="AK23" s="63">
        <v>2.4096220731735229E-3</v>
      </c>
      <c r="AL23" s="63">
        <v>5.4779648780822754E-4</v>
      </c>
      <c r="AM23" s="19"/>
      <c r="AN23" s="82">
        <f t="shared" si="4"/>
        <v>2290000</v>
      </c>
      <c r="AO23" s="82">
        <f t="shared" si="4"/>
        <v>2300000</v>
      </c>
      <c r="AP23" s="82">
        <f t="shared" si="4"/>
        <v>2470000</v>
      </c>
      <c r="AQ23" s="82">
        <f t="shared" si="4"/>
        <v>2420000</v>
      </c>
      <c r="AR23" s="82">
        <f t="shared" si="4"/>
        <v>2430000</v>
      </c>
      <c r="AS23" s="37"/>
      <c r="AT23" s="82">
        <f t="shared" si="5"/>
        <v>-10000</v>
      </c>
      <c r="AU23" s="82">
        <f t="shared" si="5"/>
        <v>10000</v>
      </c>
      <c r="AV23" s="82">
        <f t="shared" si="5"/>
        <v>-5000</v>
      </c>
      <c r="AW23" s="82">
        <f t="shared" si="5"/>
        <v>30000</v>
      </c>
      <c r="AX23" s="82">
        <f t="shared" si="5"/>
        <v>5000</v>
      </c>
      <c r="AY23" s="37"/>
      <c r="AZ23" s="83">
        <f t="shared" si="6"/>
        <v>0.18791987001895905</v>
      </c>
      <c r="BA23" s="83">
        <f t="shared" si="6"/>
        <v>0.18883875012397766</v>
      </c>
      <c r="BB23" s="83">
        <f t="shared" si="6"/>
        <v>0.20250076055526733</v>
      </c>
      <c r="BC23" s="83">
        <f t="shared" si="6"/>
        <v>0.1987309604883194</v>
      </c>
      <c r="BD23" s="83">
        <f t="shared" si="6"/>
        <v>0.19930796325206757</v>
      </c>
      <c r="BF23" s="83">
        <f t="shared" si="7"/>
        <v>-8.191913366317749E-4</v>
      </c>
      <c r="BG23" s="83">
        <f t="shared" si="7"/>
        <v>6.3952803611755371E-4</v>
      </c>
      <c r="BH23" s="83">
        <f t="shared" si="7"/>
        <v>-3.315359354019165E-4</v>
      </c>
      <c r="BI23" s="83">
        <f t="shared" si="7"/>
        <v>2.4096220731735229E-3</v>
      </c>
      <c r="BJ23" s="83">
        <f t="shared" si="7"/>
        <v>5.4779648780822754E-4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1596788</v>
      </c>
      <c r="K24" s="78">
        <v>1578807</v>
      </c>
      <c r="L24" s="78">
        <v>1692317</v>
      </c>
      <c r="M24" s="78">
        <v>1672011</v>
      </c>
      <c r="N24" s="78">
        <v>1745412</v>
      </c>
      <c r="O24" s="62"/>
      <c r="P24" s="78">
        <v>-75301</v>
      </c>
      <c r="Q24" s="78">
        <v>-36304</v>
      </c>
      <c r="R24" s="78">
        <v>-35831</v>
      </c>
      <c r="S24" s="78">
        <v>-57861</v>
      </c>
      <c r="T24" s="78">
        <v>-73277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0.30627748370170593</v>
      </c>
      <c r="AC24" s="63">
        <v>0.30282855033874512</v>
      </c>
      <c r="AD24" s="63">
        <v>0.32460072636604309</v>
      </c>
      <c r="AE24" s="63">
        <v>0.32070589065551758</v>
      </c>
      <c r="AF24" s="63">
        <v>0.33478480577468872</v>
      </c>
      <c r="AG24" s="64"/>
      <c r="AH24" s="63">
        <v>-1.4443367719650269E-2</v>
      </c>
      <c r="AI24" s="63">
        <v>-6.9634318351745605E-3</v>
      </c>
      <c r="AJ24" s="63">
        <v>-6.872713565826416E-3</v>
      </c>
      <c r="AK24" s="63">
        <v>-1.1098206043243408E-2</v>
      </c>
      <c r="AL24" s="63">
        <v>-1.4055162668228149E-2</v>
      </c>
      <c r="AM24" s="19"/>
      <c r="AN24" s="82">
        <f t="shared" si="4"/>
        <v>1595000</v>
      </c>
      <c r="AO24" s="82">
        <f t="shared" si="4"/>
        <v>1580000</v>
      </c>
      <c r="AP24" s="82">
        <f t="shared" si="4"/>
        <v>1690000</v>
      </c>
      <c r="AQ24" s="82">
        <f t="shared" si="4"/>
        <v>1670000</v>
      </c>
      <c r="AR24" s="82">
        <f t="shared" si="4"/>
        <v>1745000</v>
      </c>
      <c r="AS24" s="37"/>
      <c r="AT24" s="82">
        <f t="shared" si="5"/>
        <v>-75000</v>
      </c>
      <c r="AU24" s="82">
        <f t="shared" si="5"/>
        <v>-35000</v>
      </c>
      <c r="AV24" s="82">
        <f t="shared" si="5"/>
        <v>-35000</v>
      </c>
      <c r="AW24" s="82">
        <f t="shared" si="5"/>
        <v>-60000</v>
      </c>
      <c r="AX24" s="82">
        <f t="shared" si="5"/>
        <v>-75000</v>
      </c>
      <c r="AY24" s="37"/>
      <c r="AZ24" s="83">
        <f t="shared" si="6"/>
        <v>0.30627748370170593</v>
      </c>
      <c r="BA24" s="83">
        <f t="shared" si="6"/>
        <v>0.30282855033874512</v>
      </c>
      <c r="BB24" s="83">
        <f t="shared" si="6"/>
        <v>0.32460072636604309</v>
      </c>
      <c r="BC24" s="83">
        <f t="shared" si="6"/>
        <v>0.32070589065551758</v>
      </c>
      <c r="BD24" s="83">
        <f t="shared" si="6"/>
        <v>0.33478480577468872</v>
      </c>
      <c r="BF24" s="83">
        <f t="shared" si="7"/>
        <v>-1.4443367719650269E-2</v>
      </c>
      <c r="BG24" s="83">
        <f t="shared" si="7"/>
        <v>-6.9634318351745605E-3</v>
      </c>
      <c r="BH24" s="83">
        <f t="shared" si="7"/>
        <v>-6.872713565826416E-3</v>
      </c>
      <c r="BI24" s="83">
        <f t="shared" si="7"/>
        <v>-1.1098206043243408E-2</v>
      </c>
      <c r="BJ24" s="83">
        <f t="shared" si="7"/>
        <v>-1.4055162668228149E-2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1046036</v>
      </c>
      <c r="K25" s="78">
        <v>1050728</v>
      </c>
      <c r="L25" s="78">
        <v>1121462</v>
      </c>
      <c r="M25" s="78">
        <v>1112470</v>
      </c>
      <c r="N25" s="78">
        <v>1110278</v>
      </c>
      <c r="O25" s="62"/>
      <c r="P25" s="78">
        <v>0</v>
      </c>
      <c r="Q25" s="78">
        <v>13684</v>
      </c>
      <c r="R25" s="78">
        <v>4236</v>
      </c>
      <c r="S25" s="78">
        <v>12038</v>
      </c>
      <c r="T25" s="78">
        <v>2030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7.6955810189247131E-2</v>
      </c>
      <c r="AC25" s="63">
        <v>7.7300995588302612E-2</v>
      </c>
      <c r="AD25" s="63">
        <v>8.2504823803901672E-2</v>
      </c>
      <c r="AE25" s="63">
        <v>8.1843294203281403E-2</v>
      </c>
      <c r="AF25" s="63">
        <v>8.1682026386260986E-2</v>
      </c>
      <c r="AG25" s="64"/>
      <c r="AH25" s="63">
        <v>0</v>
      </c>
      <c r="AI25" s="63">
        <v>1.0067149996757507E-3</v>
      </c>
      <c r="AJ25" s="63">
        <v>3.1163543462753296E-4</v>
      </c>
      <c r="AK25" s="63">
        <v>8.8562816381454468E-4</v>
      </c>
      <c r="AL25" s="63">
        <v>1.4933943748474121E-4</v>
      </c>
      <c r="AM25" s="19"/>
      <c r="AN25" s="82">
        <f t="shared" si="4"/>
        <v>1045000</v>
      </c>
      <c r="AO25" s="82">
        <f t="shared" si="4"/>
        <v>1050000</v>
      </c>
      <c r="AP25" s="82">
        <f t="shared" si="4"/>
        <v>1120000</v>
      </c>
      <c r="AQ25" s="82">
        <f t="shared" si="4"/>
        <v>1110000</v>
      </c>
      <c r="AR25" s="82">
        <f t="shared" si="4"/>
        <v>1110000</v>
      </c>
      <c r="AS25" s="37"/>
      <c r="AT25" s="82">
        <f t="shared" si="5"/>
        <v>0</v>
      </c>
      <c r="AU25" s="82">
        <f t="shared" si="5"/>
        <v>15000</v>
      </c>
      <c r="AV25" s="82">
        <f t="shared" si="5"/>
        <v>5000</v>
      </c>
      <c r="AW25" s="82">
        <f t="shared" si="5"/>
        <v>10000</v>
      </c>
      <c r="AX25" s="82">
        <f t="shared" si="5"/>
        <v>0</v>
      </c>
      <c r="AY25" s="37"/>
      <c r="AZ25" s="83">
        <f t="shared" si="6"/>
        <v>7.6955810189247131E-2</v>
      </c>
      <c r="BA25" s="83">
        <f t="shared" si="6"/>
        <v>7.7300995588302612E-2</v>
      </c>
      <c r="BB25" s="83">
        <f t="shared" si="6"/>
        <v>8.2504823803901672E-2</v>
      </c>
      <c r="BC25" s="83">
        <f t="shared" si="6"/>
        <v>8.1843294203281403E-2</v>
      </c>
      <c r="BD25" s="83">
        <f t="shared" si="6"/>
        <v>8.1682026386260986E-2</v>
      </c>
      <c r="BF25" s="83">
        <f t="shared" si="7"/>
        <v>0</v>
      </c>
      <c r="BG25" s="83">
        <f t="shared" si="7"/>
        <v>1.0067149996757507E-3</v>
      </c>
      <c r="BH25" s="83">
        <f t="shared" si="7"/>
        <v>3.1163543462753296E-4</v>
      </c>
      <c r="BI25" s="83">
        <f t="shared" si="7"/>
        <v>8.8562816381454468E-4</v>
      </c>
      <c r="BJ25" s="83">
        <f t="shared" si="7"/>
        <v>1.4933943748474121E-4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3322682</v>
      </c>
      <c r="K26" s="78">
        <v>3427954</v>
      </c>
      <c r="L26" s="78">
        <v>3564641</v>
      </c>
      <c r="M26" s="78">
        <v>3415713</v>
      </c>
      <c r="N26" s="78">
        <v>3558650</v>
      </c>
      <c r="O26" s="62"/>
      <c r="P26" s="78">
        <v>-232596</v>
      </c>
      <c r="Q26" s="78">
        <v>-193910</v>
      </c>
      <c r="R26" s="78">
        <v>-157488</v>
      </c>
      <c r="S26" s="78">
        <v>-185811</v>
      </c>
      <c r="T26" s="78">
        <v>-117466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0.14622019231319427</v>
      </c>
      <c r="AC26" s="63">
        <v>0.15085285902023315</v>
      </c>
      <c r="AD26" s="63">
        <v>0.15686799585819244</v>
      </c>
      <c r="AE26" s="63">
        <v>0.15031418204307556</v>
      </c>
      <c r="AF26" s="63">
        <v>0.1566043496131897</v>
      </c>
      <c r="AG26" s="64"/>
      <c r="AH26" s="63">
        <v>-1.0235771536827087E-2</v>
      </c>
      <c r="AI26" s="63">
        <v>-8.5333287715911865E-3</v>
      </c>
      <c r="AJ26" s="63">
        <v>-6.9305300712585449E-3</v>
      </c>
      <c r="AK26" s="63">
        <v>-8.1769227981567383E-3</v>
      </c>
      <c r="AL26" s="63">
        <v>-5.169302225112915E-3</v>
      </c>
      <c r="AM26" s="19"/>
      <c r="AN26" s="82">
        <f t="shared" si="4"/>
        <v>3325000</v>
      </c>
      <c r="AO26" s="82">
        <f t="shared" si="4"/>
        <v>3430000</v>
      </c>
      <c r="AP26" s="82">
        <f t="shared" si="4"/>
        <v>3565000</v>
      </c>
      <c r="AQ26" s="82">
        <f t="shared" si="4"/>
        <v>3415000</v>
      </c>
      <c r="AR26" s="82">
        <f t="shared" si="4"/>
        <v>3560000</v>
      </c>
      <c r="AS26" s="37"/>
      <c r="AT26" s="82">
        <f t="shared" si="5"/>
        <v>-235000</v>
      </c>
      <c r="AU26" s="82">
        <f t="shared" si="5"/>
        <v>-195000</v>
      </c>
      <c r="AV26" s="82">
        <f t="shared" si="5"/>
        <v>-155000</v>
      </c>
      <c r="AW26" s="82">
        <f t="shared" si="5"/>
        <v>-185000</v>
      </c>
      <c r="AX26" s="82">
        <f t="shared" si="5"/>
        <v>-115000</v>
      </c>
      <c r="AY26" s="37"/>
      <c r="AZ26" s="83">
        <f t="shared" si="6"/>
        <v>0.14622019231319427</v>
      </c>
      <c r="BA26" s="83">
        <f t="shared" si="6"/>
        <v>0.15085285902023315</v>
      </c>
      <c r="BB26" s="83">
        <f t="shared" si="6"/>
        <v>0.15686799585819244</v>
      </c>
      <c r="BC26" s="83">
        <f t="shared" si="6"/>
        <v>0.15031418204307556</v>
      </c>
      <c r="BD26" s="83">
        <f t="shared" si="6"/>
        <v>0.1566043496131897</v>
      </c>
      <c r="BF26" s="83">
        <f t="shared" si="7"/>
        <v>-1.0235771536827087E-2</v>
      </c>
      <c r="BG26" s="83">
        <f t="shared" si="7"/>
        <v>-8.5333287715911865E-3</v>
      </c>
      <c r="BH26" s="83">
        <f t="shared" si="7"/>
        <v>-6.9305300712585449E-3</v>
      </c>
      <c r="BI26" s="83">
        <f t="shared" si="7"/>
        <v>-8.1769227981567383E-3</v>
      </c>
      <c r="BJ26" s="83">
        <f t="shared" si="7"/>
        <v>-5.169302225112915E-3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356794</v>
      </c>
      <c r="K27" s="78">
        <v>329975</v>
      </c>
      <c r="L27" s="78">
        <v>347631</v>
      </c>
      <c r="M27" s="78">
        <v>322654</v>
      </c>
      <c r="N27" s="78">
        <v>321976</v>
      </c>
      <c r="O27" s="62"/>
      <c r="P27" s="78">
        <v>370</v>
      </c>
      <c r="Q27" s="78">
        <v>2786</v>
      </c>
      <c r="R27" s="78">
        <v>275</v>
      </c>
      <c r="S27" s="78">
        <v>801</v>
      </c>
      <c r="T27" s="78">
        <v>1028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7.9850427806377411E-2</v>
      </c>
      <c r="AC27" s="63">
        <v>7.3848344385623932E-2</v>
      </c>
      <c r="AD27" s="63">
        <v>7.7799752354621887E-2</v>
      </c>
      <c r="AE27" s="63">
        <v>7.2209902107715607E-2</v>
      </c>
      <c r="AF27" s="63">
        <v>7.2058171033859253E-2</v>
      </c>
      <c r="AG27" s="64"/>
      <c r="AH27" s="63">
        <v>8.2805752754211426E-5</v>
      </c>
      <c r="AI27" s="63">
        <v>6.2350928783416748E-4</v>
      </c>
      <c r="AJ27" s="63">
        <v>6.154179573059082E-5</v>
      </c>
      <c r="AK27" s="63">
        <v>1.792609691619873E-4</v>
      </c>
      <c r="AL27" s="63">
        <v>2.3006647825241089E-4</v>
      </c>
      <c r="AM27" s="19"/>
      <c r="AN27" s="82">
        <f t="shared" si="4"/>
        <v>355000</v>
      </c>
      <c r="AO27" s="82">
        <f t="shared" si="4"/>
        <v>330000</v>
      </c>
      <c r="AP27" s="82">
        <f t="shared" si="4"/>
        <v>350000</v>
      </c>
      <c r="AQ27" s="82">
        <f t="shared" si="4"/>
        <v>325000</v>
      </c>
      <c r="AR27" s="82">
        <f t="shared" si="4"/>
        <v>320000</v>
      </c>
      <c r="AS27" s="37"/>
      <c r="AT27" s="82">
        <f t="shared" si="5"/>
        <v>0</v>
      </c>
      <c r="AU27" s="82">
        <f t="shared" si="5"/>
        <v>5000</v>
      </c>
      <c r="AV27" s="82">
        <f t="shared" si="5"/>
        <v>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7.9850427806377411E-2</v>
      </c>
      <c r="BA27" s="83">
        <f t="shared" si="6"/>
        <v>7.3848344385623932E-2</v>
      </c>
      <c r="BB27" s="83">
        <f t="shared" si="6"/>
        <v>7.7799752354621887E-2</v>
      </c>
      <c r="BC27" s="83">
        <f t="shared" si="6"/>
        <v>7.2209902107715607E-2</v>
      </c>
      <c r="BD27" s="83">
        <f t="shared" si="6"/>
        <v>7.2058171033859253E-2</v>
      </c>
      <c r="BF27" s="83">
        <f t="shared" si="7"/>
        <v>8.2805752754211426E-5</v>
      </c>
      <c r="BG27" s="83">
        <f t="shared" si="7"/>
        <v>6.2350928783416748E-4</v>
      </c>
      <c r="BH27" s="83">
        <f t="shared" si="7"/>
        <v>6.154179573059082E-5</v>
      </c>
      <c r="BI27" s="83">
        <f t="shared" si="7"/>
        <v>1.792609691619873E-4</v>
      </c>
      <c r="BJ27" s="83">
        <f t="shared" si="7"/>
        <v>2.3006647825241089E-4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394438</v>
      </c>
      <c r="K28" s="78">
        <v>380814</v>
      </c>
      <c r="L28" s="78">
        <v>376893</v>
      </c>
      <c r="M28" s="78">
        <v>357411</v>
      </c>
      <c r="N28" s="78">
        <v>405543</v>
      </c>
      <c r="O28" s="62"/>
      <c r="P28" s="78">
        <v>0</v>
      </c>
      <c r="Q28" s="78">
        <v>-633</v>
      </c>
      <c r="R28" s="78">
        <v>3712</v>
      </c>
      <c r="S28" s="78">
        <v>0</v>
      </c>
      <c r="T28" s="78">
        <v>0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4.616570845246315E-2</v>
      </c>
      <c r="AC28" s="63">
        <v>4.4571131467819214E-2</v>
      </c>
      <c r="AD28" s="63">
        <v>4.4112209230661392E-2</v>
      </c>
      <c r="AE28" s="63">
        <v>4.1832003742456436E-2</v>
      </c>
      <c r="AF28" s="63">
        <v>4.7465454787015915E-2</v>
      </c>
      <c r="AG28" s="64"/>
      <c r="AH28" s="63">
        <v>0</v>
      </c>
      <c r="AI28" s="63">
        <v>-7.4084848165512085E-5</v>
      </c>
      <c r="AJ28" s="63">
        <v>4.3445825576782227E-4</v>
      </c>
      <c r="AK28" s="63">
        <v>0</v>
      </c>
      <c r="AL28" s="63">
        <v>0</v>
      </c>
      <c r="AM28" s="19"/>
      <c r="AN28" s="82">
        <f t="shared" si="4"/>
        <v>395000</v>
      </c>
      <c r="AO28" s="82">
        <f t="shared" si="4"/>
        <v>380000</v>
      </c>
      <c r="AP28" s="82">
        <f t="shared" si="4"/>
        <v>375000</v>
      </c>
      <c r="AQ28" s="82">
        <f t="shared" si="4"/>
        <v>355000</v>
      </c>
      <c r="AR28" s="82">
        <f t="shared" si="4"/>
        <v>405000</v>
      </c>
      <c r="AS28" s="37"/>
      <c r="AT28" s="82">
        <f t="shared" si="5"/>
        <v>0</v>
      </c>
      <c r="AU28" s="82">
        <f t="shared" si="5"/>
        <v>0</v>
      </c>
      <c r="AV28" s="82">
        <f t="shared" si="5"/>
        <v>5000</v>
      </c>
      <c r="AW28" s="82">
        <f t="shared" si="5"/>
        <v>0</v>
      </c>
      <c r="AX28" s="82">
        <f t="shared" si="5"/>
        <v>0</v>
      </c>
      <c r="AY28" s="37"/>
      <c r="AZ28" s="83">
        <f t="shared" si="6"/>
        <v>4.616570845246315E-2</v>
      </c>
      <c r="BA28" s="83">
        <f t="shared" si="6"/>
        <v>4.4571131467819214E-2</v>
      </c>
      <c r="BB28" s="83">
        <f t="shared" si="6"/>
        <v>4.4112209230661392E-2</v>
      </c>
      <c r="BC28" s="83">
        <f t="shared" si="6"/>
        <v>4.1832003742456436E-2</v>
      </c>
      <c r="BD28" s="83">
        <f t="shared" si="6"/>
        <v>4.7465454787015915E-2</v>
      </c>
      <c r="BF28" s="83">
        <f t="shared" si="7"/>
        <v>0</v>
      </c>
      <c r="BG28" s="83">
        <f t="shared" si="7"/>
        <v>-7.4084848165512085E-5</v>
      </c>
      <c r="BH28" s="83">
        <f t="shared" si="7"/>
        <v>4.3445825576782227E-4</v>
      </c>
      <c r="BI28" s="83">
        <f t="shared" si="7"/>
        <v>0</v>
      </c>
      <c r="BJ28" s="83">
        <f t="shared" si="7"/>
        <v>0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4033964</v>
      </c>
      <c r="K30" s="78">
        <v>4011015</v>
      </c>
      <c r="L30" s="78">
        <v>4259957</v>
      </c>
      <c r="M30" s="78">
        <v>4160557</v>
      </c>
      <c r="N30" s="78">
        <v>4212852</v>
      </c>
      <c r="O30" s="62"/>
      <c r="P30" s="78">
        <v>-9615</v>
      </c>
      <c r="Q30" s="78">
        <v>25681</v>
      </c>
      <c r="R30" s="78">
        <v>4182</v>
      </c>
      <c r="S30" s="78">
        <v>42209</v>
      </c>
      <c r="T30" s="78">
        <v>9735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0.10446260869503021</v>
      </c>
      <c r="AC30" s="63">
        <v>0.10386832058429718</v>
      </c>
      <c r="AD30" s="63">
        <v>0.11031486839056015</v>
      </c>
      <c r="AE30" s="63">
        <v>0.10774082690477371</v>
      </c>
      <c r="AF30" s="63">
        <v>0.10909504443407059</v>
      </c>
      <c r="AG30" s="64"/>
      <c r="AH30" s="63">
        <v>-2.4898350238800049E-4</v>
      </c>
      <c r="AI30" s="63">
        <v>6.6502392292022705E-4</v>
      </c>
      <c r="AJ30" s="63">
        <v>1.0829418897628784E-4</v>
      </c>
      <c r="AK30" s="63">
        <v>1.0930299758911133E-3</v>
      </c>
      <c r="AL30" s="63">
        <v>2.5209039449691772E-4</v>
      </c>
      <c r="AM30" s="19"/>
      <c r="AN30" s="82">
        <f t="shared" si="4"/>
        <v>4035000</v>
      </c>
      <c r="AO30" s="82">
        <f t="shared" si="4"/>
        <v>4010000</v>
      </c>
      <c r="AP30" s="82">
        <f t="shared" si="4"/>
        <v>4260000</v>
      </c>
      <c r="AQ30" s="82">
        <f t="shared" si="4"/>
        <v>4160000</v>
      </c>
      <c r="AR30" s="82">
        <f t="shared" si="4"/>
        <v>4215000</v>
      </c>
      <c r="AS30" s="37"/>
      <c r="AT30" s="82">
        <f t="shared" si="5"/>
        <v>-10000</v>
      </c>
      <c r="AU30" s="82">
        <f t="shared" si="5"/>
        <v>25000</v>
      </c>
      <c r="AV30" s="82">
        <f t="shared" si="5"/>
        <v>5000</v>
      </c>
      <c r="AW30" s="82">
        <f t="shared" si="5"/>
        <v>40000</v>
      </c>
      <c r="AX30" s="82">
        <f t="shared" si="5"/>
        <v>10000</v>
      </c>
      <c r="AY30" s="37"/>
      <c r="AZ30" s="83">
        <f t="shared" si="6"/>
        <v>0.10446260869503021</v>
      </c>
      <c r="BA30" s="83">
        <f t="shared" si="6"/>
        <v>0.10386832058429718</v>
      </c>
      <c r="BB30" s="83">
        <f t="shared" si="6"/>
        <v>0.11031486839056015</v>
      </c>
      <c r="BC30" s="83">
        <f t="shared" si="6"/>
        <v>0.10774082690477371</v>
      </c>
      <c r="BD30" s="83">
        <f t="shared" si="6"/>
        <v>0.10909504443407059</v>
      </c>
      <c r="BF30" s="83">
        <f t="shared" si="7"/>
        <v>-2.4898350238800049E-4</v>
      </c>
      <c r="BG30" s="83">
        <f t="shared" si="7"/>
        <v>6.6502392292022705E-4</v>
      </c>
      <c r="BH30" s="83">
        <f t="shared" si="7"/>
        <v>1.0829418897628784E-4</v>
      </c>
      <c r="BI30" s="83">
        <f t="shared" si="7"/>
        <v>1.0930299758911133E-3</v>
      </c>
      <c r="BJ30" s="83">
        <f t="shared" si="7"/>
        <v>2.5209039449691772E-4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1199020</v>
      </c>
      <c r="K31" s="78">
        <v>1187607</v>
      </c>
      <c r="L31" s="78">
        <v>1249878</v>
      </c>
      <c r="M31" s="78">
        <v>1242538</v>
      </c>
      <c r="N31" s="78">
        <v>1264935</v>
      </c>
      <c r="O31" s="62"/>
      <c r="P31" s="78">
        <v>-33692</v>
      </c>
      <c r="Q31" s="78">
        <v>-16905</v>
      </c>
      <c r="R31" s="78">
        <v>-20831</v>
      </c>
      <c r="S31" s="78">
        <v>-15192</v>
      </c>
      <c r="T31" s="78">
        <v>-26157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0.14061665534973145</v>
      </c>
      <c r="AC31" s="63">
        <v>0.13927818834781647</v>
      </c>
      <c r="AD31" s="63">
        <v>0.14658109843730927</v>
      </c>
      <c r="AE31" s="63">
        <v>0.14572028815746307</v>
      </c>
      <c r="AF31" s="63">
        <v>0.14834693074226379</v>
      </c>
      <c r="AG31" s="64"/>
      <c r="AH31" s="63">
        <v>-3.9512813091278076E-3</v>
      </c>
      <c r="AI31" s="63">
        <v>-1.9825547933578491E-3</v>
      </c>
      <c r="AJ31" s="63">
        <v>-2.4429857730865479E-3</v>
      </c>
      <c r="AK31" s="63">
        <v>-1.7816722393035889E-3</v>
      </c>
      <c r="AL31" s="63">
        <v>-3.0675977468490601E-3</v>
      </c>
      <c r="AM31" s="19"/>
      <c r="AN31" s="82">
        <f t="shared" si="4"/>
        <v>1200000</v>
      </c>
      <c r="AO31" s="82">
        <f t="shared" si="4"/>
        <v>1190000</v>
      </c>
      <c r="AP31" s="82">
        <f t="shared" si="4"/>
        <v>1250000</v>
      </c>
      <c r="AQ31" s="82">
        <f t="shared" si="4"/>
        <v>1245000</v>
      </c>
      <c r="AR31" s="82">
        <f t="shared" si="4"/>
        <v>1265000</v>
      </c>
      <c r="AS31" s="37"/>
      <c r="AT31" s="82">
        <f t="shared" si="5"/>
        <v>-35000</v>
      </c>
      <c r="AU31" s="82">
        <f t="shared" si="5"/>
        <v>-15000</v>
      </c>
      <c r="AV31" s="82">
        <f t="shared" si="5"/>
        <v>-20000</v>
      </c>
      <c r="AW31" s="82">
        <f t="shared" si="5"/>
        <v>-15000</v>
      </c>
      <c r="AX31" s="82">
        <f t="shared" si="5"/>
        <v>-25000</v>
      </c>
      <c r="AY31" s="37"/>
      <c r="AZ31" s="83">
        <f t="shared" si="6"/>
        <v>0.14061665534973145</v>
      </c>
      <c r="BA31" s="83">
        <f t="shared" si="6"/>
        <v>0.13927818834781647</v>
      </c>
      <c r="BB31" s="83">
        <f t="shared" si="6"/>
        <v>0.14658109843730927</v>
      </c>
      <c r="BC31" s="83">
        <f t="shared" si="6"/>
        <v>0.14572028815746307</v>
      </c>
      <c r="BD31" s="83">
        <f t="shared" si="6"/>
        <v>0.14834693074226379</v>
      </c>
      <c r="BF31" s="83">
        <f t="shared" si="7"/>
        <v>-3.9512813091278076E-3</v>
      </c>
      <c r="BG31" s="83">
        <f t="shared" si="7"/>
        <v>-1.9825547933578491E-3</v>
      </c>
      <c r="BH31" s="83">
        <f t="shared" si="7"/>
        <v>-2.4429857730865479E-3</v>
      </c>
      <c r="BI31" s="83">
        <f t="shared" si="7"/>
        <v>-1.7816722393035889E-3</v>
      </c>
      <c r="BJ31" s="83">
        <f t="shared" si="7"/>
        <v>-3.0675977468490601E-3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1764028</v>
      </c>
      <c r="K32" s="78">
        <v>1755567</v>
      </c>
      <c r="L32" s="78">
        <v>1860951</v>
      </c>
      <c r="M32" s="78">
        <v>1778156</v>
      </c>
      <c r="N32" s="78">
        <v>1841946</v>
      </c>
      <c r="O32" s="62"/>
      <c r="P32" s="78">
        <v>-88367</v>
      </c>
      <c r="Q32" s="78">
        <v>-92696</v>
      </c>
      <c r="R32" s="78">
        <v>-49469</v>
      </c>
      <c r="S32" s="78">
        <v>-63307</v>
      </c>
      <c r="T32" s="78">
        <v>-61291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0.14174871146678925</v>
      </c>
      <c r="AC32" s="63">
        <v>0.14106883108615875</v>
      </c>
      <c r="AD32" s="63">
        <v>0.14953696727752686</v>
      </c>
      <c r="AE32" s="63">
        <v>0.14288397133350372</v>
      </c>
      <c r="AF32" s="63">
        <v>0.14800982177257538</v>
      </c>
      <c r="AG32" s="64"/>
      <c r="AH32" s="63">
        <v>-7.1007460355758667E-3</v>
      </c>
      <c r="AI32" s="63">
        <v>-7.4485987424850464E-3</v>
      </c>
      <c r="AJ32" s="63">
        <v>-3.9750933647155762E-3</v>
      </c>
      <c r="AK32" s="63">
        <v>-5.087047815322876E-3</v>
      </c>
      <c r="AL32" s="63">
        <v>-4.9250423908233643E-3</v>
      </c>
      <c r="AM32" s="19"/>
      <c r="AN32" s="82">
        <f t="shared" si="4"/>
        <v>1765000</v>
      </c>
      <c r="AO32" s="82">
        <f t="shared" si="4"/>
        <v>1755000</v>
      </c>
      <c r="AP32" s="82">
        <f t="shared" si="4"/>
        <v>1860000</v>
      </c>
      <c r="AQ32" s="82">
        <f t="shared" si="4"/>
        <v>1780000</v>
      </c>
      <c r="AR32" s="82">
        <f t="shared" si="4"/>
        <v>1840000</v>
      </c>
      <c r="AS32" s="37"/>
      <c r="AT32" s="82">
        <f t="shared" si="5"/>
        <v>-90000</v>
      </c>
      <c r="AU32" s="82">
        <f t="shared" si="5"/>
        <v>-95000</v>
      </c>
      <c r="AV32" s="82">
        <f t="shared" si="5"/>
        <v>-50000</v>
      </c>
      <c r="AW32" s="82">
        <f t="shared" si="5"/>
        <v>-65000</v>
      </c>
      <c r="AX32" s="82">
        <f t="shared" si="5"/>
        <v>-60000</v>
      </c>
      <c r="AY32" s="37"/>
      <c r="AZ32" s="83">
        <f t="shared" si="6"/>
        <v>0.14174871146678925</v>
      </c>
      <c r="BA32" s="83">
        <f t="shared" si="6"/>
        <v>0.14106883108615875</v>
      </c>
      <c r="BB32" s="83">
        <f t="shared" si="6"/>
        <v>0.14953696727752686</v>
      </c>
      <c r="BC32" s="83">
        <f t="shared" si="6"/>
        <v>0.14288397133350372</v>
      </c>
      <c r="BD32" s="83">
        <f t="shared" si="6"/>
        <v>0.14800982177257538</v>
      </c>
      <c r="BF32" s="83">
        <f t="shared" si="7"/>
        <v>-7.1007460355758667E-3</v>
      </c>
      <c r="BG32" s="83">
        <f t="shared" si="7"/>
        <v>-7.4485987424850464E-3</v>
      </c>
      <c r="BH32" s="83">
        <f t="shared" si="7"/>
        <v>-3.9750933647155762E-3</v>
      </c>
      <c r="BI32" s="83">
        <f t="shared" si="7"/>
        <v>-5.087047815322876E-3</v>
      </c>
      <c r="BJ32" s="83">
        <f t="shared" si="7"/>
        <v>-4.9250423908233643E-3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2010223</v>
      </c>
      <c r="K33" s="78">
        <v>2115786</v>
      </c>
      <c r="L33" s="78">
        <v>2200377</v>
      </c>
      <c r="M33" s="78">
        <v>2121278</v>
      </c>
      <c r="N33" s="78">
        <v>2251429</v>
      </c>
      <c r="O33" s="62"/>
      <c r="P33" s="78">
        <v>-185838</v>
      </c>
      <c r="Q33" s="78">
        <v>-122662</v>
      </c>
      <c r="R33" s="78">
        <v>-123019</v>
      </c>
      <c r="S33" s="78">
        <v>-165173</v>
      </c>
      <c r="T33" s="78">
        <v>-103295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0.28142547607421875</v>
      </c>
      <c r="AC33" s="63">
        <v>0.29620400071144104</v>
      </c>
      <c r="AD33" s="63">
        <v>0.30804648995399475</v>
      </c>
      <c r="AE33" s="63">
        <v>0.2969728410243988</v>
      </c>
      <c r="AF33" s="63">
        <v>0.31519362330436707</v>
      </c>
      <c r="AG33" s="64"/>
      <c r="AH33" s="63">
        <v>-2.6016771793365479E-2</v>
      </c>
      <c r="AI33" s="63">
        <v>-1.7172306776046753E-2</v>
      </c>
      <c r="AJ33" s="63">
        <v>-1.7222315073013306E-2</v>
      </c>
      <c r="AK33" s="63">
        <v>-2.3123770952224731E-2</v>
      </c>
      <c r="AL33" s="63">
        <v>-1.4461010694503784E-2</v>
      </c>
      <c r="AM33" s="19"/>
      <c r="AN33" s="82">
        <f t="shared" si="4"/>
        <v>2010000</v>
      </c>
      <c r="AO33" s="82">
        <f t="shared" si="4"/>
        <v>2115000</v>
      </c>
      <c r="AP33" s="82">
        <f t="shared" si="4"/>
        <v>2200000</v>
      </c>
      <c r="AQ33" s="82">
        <f t="shared" si="4"/>
        <v>2120000</v>
      </c>
      <c r="AR33" s="82">
        <f t="shared" si="4"/>
        <v>2250000</v>
      </c>
      <c r="AS33" s="37"/>
      <c r="AT33" s="82">
        <f t="shared" si="5"/>
        <v>-185000</v>
      </c>
      <c r="AU33" s="82">
        <f t="shared" si="5"/>
        <v>-125000</v>
      </c>
      <c r="AV33" s="82">
        <f t="shared" si="5"/>
        <v>-125000</v>
      </c>
      <c r="AW33" s="82">
        <f t="shared" si="5"/>
        <v>-165000</v>
      </c>
      <c r="AX33" s="82">
        <f t="shared" si="5"/>
        <v>-105000</v>
      </c>
      <c r="AY33" s="37"/>
      <c r="AZ33" s="83">
        <f t="shared" si="6"/>
        <v>0.28142547607421875</v>
      </c>
      <c r="BA33" s="83">
        <f t="shared" si="6"/>
        <v>0.29620400071144104</v>
      </c>
      <c r="BB33" s="83">
        <f t="shared" si="6"/>
        <v>0.30804648995399475</v>
      </c>
      <c r="BC33" s="83">
        <f t="shared" si="6"/>
        <v>0.2969728410243988</v>
      </c>
      <c r="BD33" s="83">
        <f t="shared" si="6"/>
        <v>0.31519362330436707</v>
      </c>
      <c r="BF33" s="83">
        <f t="shared" si="7"/>
        <v>-2.6016771793365479E-2</v>
      </c>
      <c r="BG33" s="83">
        <f t="shared" si="7"/>
        <v>-1.7172306776046753E-2</v>
      </c>
      <c r="BH33" s="83">
        <f t="shared" si="7"/>
        <v>-1.7222315073013306E-2</v>
      </c>
      <c r="BI33" s="83">
        <f t="shared" si="7"/>
        <v>-2.3123770952224731E-2</v>
      </c>
      <c r="BJ33" s="83">
        <f t="shared" si="7"/>
        <v>-1.4461010694503784E-2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467010</v>
      </c>
      <c r="K35" s="78">
        <v>443194</v>
      </c>
      <c r="L35" s="78">
        <v>445541</v>
      </c>
      <c r="M35" s="78">
        <v>417667</v>
      </c>
      <c r="N35" s="78">
        <v>415229</v>
      </c>
      <c r="O35" s="62"/>
      <c r="P35" s="78">
        <v>0</v>
      </c>
      <c r="Q35" s="78">
        <v>4202</v>
      </c>
      <c r="R35" s="78">
        <v>3987</v>
      </c>
      <c r="S35" s="78">
        <v>2369</v>
      </c>
      <c r="T35" s="78">
        <v>1288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4.9796171486377716E-2</v>
      </c>
      <c r="AC35" s="63">
        <v>4.7256726771593094E-2</v>
      </c>
      <c r="AD35" s="63">
        <v>4.750698059797287E-2</v>
      </c>
      <c r="AE35" s="63">
        <v>4.4534843415021896E-2</v>
      </c>
      <c r="AF35" s="63">
        <v>4.4274885207414627E-2</v>
      </c>
      <c r="AG35" s="64"/>
      <c r="AH35" s="63">
        <v>0</v>
      </c>
      <c r="AI35" s="63">
        <v>4.4804811477661133E-4</v>
      </c>
      <c r="AJ35" s="63">
        <v>4.2512267827987671E-4</v>
      </c>
      <c r="AK35" s="63">
        <v>2.5260075926780701E-4</v>
      </c>
      <c r="AL35" s="63">
        <v>1.3733655214309692E-4</v>
      </c>
      <c r="AM35" s="19"/>
      <c r="AN35" s="82">
        <f t="shared" si="4"/>
        <v>465000</v>
      </c>
      <c r="AO35" s="82">
        <f t="shared" si="4"/>
        <v>445000</v>
      </c>
      <c r="AP35" s="82">
        <f t="shared" si="4"/>
        <v>445000</v>
      </c>
      <c r="AQ35" s="82">
        <f t="shared" si="4"/>
        <v>420000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5000</v>
      </c>
      <c r="AV35" s="82">
        <f t="shared" si="5"/>
        <v>5000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4.9796171486377716E-2</v>
      </c>
      <c r="BA35" s="83">
        <f t="shared" si="6"/>
        <v>4.7256726771593094E-2</v>
      </c>
      <c r="BB35" s="83">
        <f t="shared" si="6"/>
        <v>4.750698059797287E-2</v>
      </c>
      <c r="BC35" s="83">
        <f t="shared" si="6"/>
        <v>4.4534843415021896E-2</v>
      </c>
      <c r="BD35" s="83">
        <f t="shared" si="6"/>
        <v>4.4274885207414627E-2</v>
      </c>
      <c r="BF35" s="83">
        <f t="shared" si="7"/>
        <v>0</v>
      </c>
      <c r="BG35" s="83">
        <f t="shared" si="7"/>
        <v>4.4804811477661133E-4</v>
      </c>
      <c r="BH35" s="83">
        <f t="shared" si="7"/>
        <v>4.2512267827987671E-4</v>
      </c>
      <c r="BI35" s="83">
        <f t="shared" si="7"/>
        <v>2.5260075926780701E-4</v>
      </c>
      <c r="BJ35" s="83">
        <f t="shared" si="7"/>
        <v>1.3733655214309692E-4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1475713</v>
      </c>
      <c r="K36" s="78">
        <v>1659442</v>
      </c>
      <c r="L36" s="78">
        <v>1835494</v>
      </c>
      <c r="M36" s="78">
        <v>1812646</v>
      </c>
      <c r="N36" s="78">
        <v>1875273</v>
      </c>
      <c r="O36" s="62"/>
      <c r="P36" s="78">
        <v>-120036</v>
      </c>
      <c r="Q36" s="78">
        <v>-79484</v>
      </c>
      <c r="R36" s="78">
        <v>-91899</v>
      </c>
      <c r="S36" s="78">
        <v>-91789</v>
      </c>
      <c r="T36" s="78">
        <v>-76661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4.4062379747629166E-2</v>
      </c>
      <c r="AC36" s="63">
        <v>4.9548231065273285E-2</v>
      </c>
      <c r="AD36" s="63">
        <v>5.4804854094982147E-2</v>
      </c>
      <c r="AE36" s="63">
        <v>5.4122649133205414E-2</v>
      </c>
      <c r="AF36" s="63">
        <v>5.5992592126131058E-2</v>
      </c>
      <c r="AG36" s="64"/>
      <c r="AH36" s="63">
        <v>-3.5840794444084167E-3</v>
      </c>
      <c r="AI36" s="63">
        <v>-2.3732595145702362E-3</v>
      </c>
      <c r="AJ36" s="63">
        <v>-2.7439557015895844E-3</v>
      </c>
      <c r="AK36" s="63">
        <v>-2.7406699955463409E-3</v>
      </c>
      <c r="AL36" s="63">
        <v>-2.2889710962772369E-3</v>
      </c>
      <c r="AM36" s="19"/>
      <c r="AN36" s="82">
        <f t="shared" si="4"/>
        <v>1475000</v>
      </c>
      <c r="AO36" s="82">
        <f t="shared" si="4"/>
        <v>1660000</v>
      </c>
      <c r="AP36" s="82">
        <f t="shared" si="4"/>
        <v>1835000</v>
      </c>
      <c r="AQ36" s="82">
        <f t="shared" si="4"/>
        <v>1815000</v>
      </c>
      <c r="AR36" s="82">
        <f t="shared" si="4"/>
        <v>1875000</v>
      </c>
      <c r="AS36" s="37"/>
      <c r="AT36" s="82">
        <f t="shared" si="5"/>
        <v>-120000</v>
      </c>
      <c r="AU36" s="82">
        <f t="shared" si="5"/>
        <v>-80000</v>
      </c>
      <c r="AV36" s="82">
        <f t="shared" si="5"/>
        <v>-90000</v>
      </c>
      <c r="AW36" s="82">
        <f t="shared" si="5"/>
        <v>-90000</v>
      </c>
      <c r="AX36" s="82">
        <f t="shared" si="5"/>
        <v>-75000</v>
      </c>
      <c r="AY36" s="37"/>
      <c r="AZ36" s="83">
        <f t="shared" si="6"/>
        <v>4.4062379747629166E-2</v>
      </c>
      <c r="BA36" s="83">
        <f t="shared" si="6"/>
        <v>4.9548231065273285E-2</v>
      </c>
      <c r="BB36" s="83">
        <f t="shared" si="6"/>
        <v>5.4804854094982147E-2</v>
      </c>
      <c r="BC36" s="83">
        <f t="shared" si="6"/>
        <v>5.4122649133205414E-2</v>
      </c>
      <c r="BD36" s="83">
        <f t="shared" si="6"/>
        <v>5.5992592126131058E-2</v>
      </c>
      <c r="BF36" s="83">
        <f t="shared" si="7"/>
        <v>-3.5840794444084167E-3</v>
      </c>
      <c r="BG36" s="83">
        <f t="shared" si="7"/>
        <v>-2.3732595145702362E-3</v>
      </c>
      <c r="BH36" s="83">
        <f t="shared" si="7"/>
        <v>-2.7439557015895844E-3</v>
      </c>
      <c r="BI36" s="83">
        <f t="shared" si="7"/>
        <v>-2.7406699955463409E-3</v>
      </c>
      <c r="BJ36" s="83">
        <f t="shared" si="7"/>
        <v>-2.2889710962772369E-3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2427666</v>
      </c>
      <c r="K37" s="78">
        <v>2408464</v>
      </c>
      <c r="L37" s="78">
        <v>2438535</v>
      </c>
      <c r="M37" s="78">
        <v>2270555</v>
      </c>
      <c r="N37" s="78">
        <v>2423312</v>
      </c>
      <c r="O37" s="62"/>
      <c r="P37" s="78">
        <v>-154517</v>
      </c>
      <c r="Q37" s="78">
        <v>-89441</v>
      </c>
      <c r="R37" s="78">
        <v>-95713</v>
      </c>
      <c r="S37" s="78">
        <v>-126403</v>
      </c>
      <c r="T37" s="78">
        <v>-88389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0.17440278828144073</v>
      </c>
      <c r="AC37" s="63">
        <v>0.17302331328392029</v>
      </c>
      <c r="AD37" s="63">
        <v>0.17518360912799835</v>
      </c>
      <c r="AE37" s="63">
        <v>0.1631159782409668</v>
      </c>
      <c r="AF37" s="63">
        <v>0.17408999800682068</v>
      </c>
      <c r="AG37" s="64"/>
      <c r="AH37" s="63">
        <v>-1.1100456118583679E-2</v>
      </c>
      <c r="AI37" s="63">
        <v>-6.4254254102706909E-3</v>
      </c>
      <c r="AJ37" s="63">
        <v>-6.8759918212890625E-3</v>
      </c>
      <c r="AK37" s="63">
        <v>-9.0807527303695679E-3</v>
      </c>
      <c r="AL37" s="63">
        <v>-6.3498318195343018E-3</v>
      </c>
      <c r="AM37" s="19"/>
      <c r="AN37" s="82">
        <f t="shared" si="4"/>
        <v>2430000</v>
      </c>
      <c r="AO37" s="82">
        <f t="shared" si="4"/>
        <v>2410000</v>
      </c>
      <c r="AP37" s="82">
        <f t="shared" si="4"/>
        <v>2440000</v>
      </c>
      <c r="AQ37" s="82">
        <f t="shared" si="4"/>
        <v>2270000</v>
      </c>
      <c r="AR37" s="82">
        <f t="shared" si="4"/>
        <v>2425000</v>
      </c>
      <c r="AS37" s="37"/>
      <c r="AT37" s="82">
        <f t="shared" si="5"/>
        <v>-155000</v>
      </c>
      <c r="AU37" s="82">
        <f t="shared" si="5"/>
        <v>-90000</v>
      </c>
      <c r="AV37" s="82">
        <f t="shared" si="5"/>
        <v>-95000</v>
      </c>
      <c r="AW37" s="82">
        <f t="shared" si="5"/>
        <v>-125000</v>
      </c>
      <c r="AX37" s="82">
        <f t="shared" si="5"/>
        <v>-90000</v>
      </c>
      <c r="AY37" s="37"/>
      <c r="AZ37" s="83">
        <f t="shared" si="6"/>
        <v>0.17440278828144073</v>
      </c>
      <c r="BA37" s="83">
        <f t="shared" si="6"/>
        <v>0.17302331328392029</v>
      </c>
      <c r="BB37" s="83">
        <f t="shared" si="6"/>
        <v>0.17518360912799835</v>
      </c>
      <c r="BC37" s="83">
        <f t="shared" si="6"/>
        <v>0.1631159782409668</v>
      </c>
      <c r="BD37" s="83">
        <f t="shared" si="6"/>
        <v>0.17408999800682068</v>
      </c>
      <c r="BF37" s="83">
        <f t="shared" si="7"/>
        <v>-1.1100456118583679E-2</v>
      </c>
      <c r="BG37" s="83">
        <f t="shared" si="7"/>
        <v>-6.4254254102706909E-3</v>
      </c>
      <c r="BH37" s="83">
        <f t="shared" si="7"/>
        <v>-6.8759918212890625E-3</v>
      </c>
      <c r="BI37" s="83">
        <f t="shared" si="7"/>
        <v>-9.0807527303695679E-3</v>
      </c>
      <c r="BJ37" s="83">
        <f t="shared" si="7"/>
        <v>-6.3498318195343018E-3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1147808</v>
      </c>
      <c r="K38" s="78">
        <v>1084838</v>
      </c>
      <c r="L38" s="78">
        <v>1162922</v>
      </c>
      <c r="M38" s="78">
        <v>1158081</v>
      </c>
      <c r="N38" s="78">
        <v>1135845</v>
      </c>
      <c r="O38" s="62"/>
      <c r="P38" s="78">
        <v>-37965</v>
      </c>
      <c r="Q38" s="78">
        <v>-26925</v>
      </c>
      <c r="R38" s="78">
        <v>-15553</v>
      </c>
      <c r="S38" s="78">
        <v>12484</v>
      </c>
      <c r="T38" s="78">
        <v>-28979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0.35619175434112549</v>
      </c>
      <c r="AC38" s="63">
        <v>0.33665069937705994</v>
      </c>
      <c r="AD38" s="63">
        <v>0.3608819842338562</v>
      </c>
      <c r="AE38" s="63">
        <v>0.35937970876693726</v>
      </c>
      <c r="AF38" s="63">
        <v>0.35247936844825745</v>
      </c>
      <c r="AG38" s="64"/>
      <c r="AH38" s="63">
        <v>-1.1781424283981323E-2</v>
      </c>
      <c r="AI38" s="63">
        <v>-8.3554387092590332E-3</v>
      </c>
      <c r="AJ38" s="63">
        <v>-4.8264563083648682E-3</v>
      </c>
      <c r="AK38" s="63">
        <v>3.8740634918212891E-3</v>
      </c>
      <c r="AL38" s="63">
        <v>-8.9928507804870605E-3</v>
      </c>
      <c r="AM38" s="19"/>
      <c r="AN38" s="82">
        <f t="shared" si="4"/>
        <v>1150000</v>
      </c>
      <c r="AO38" s="82">
        <f t="shared" si="4"/>
        <v>1085000</v>
      </c>
      <c r="AP38" s="82">
        <f t="shared" si="4"/>
        <v>1165000</v>
      </c>
      <c r="AQ38" s="82">
        <f t="shared" si="4"/>
        <v>1160000</v>
      </c>
      <c r="AR38" s="82">
        <f t="shared" si="4"/>
        <v>1135000</v>
      </c>
      <c r="AS38" s="37"/>
      <c r="AT38" s="82">
        <f t="shared" si="5"/>
        <v>-40000</v>
      </c>
      <c r="AU38" s="82">
        <f t="shared" si="5"/>
        <v>-25000</v>
      </c>
      <c r="AV38" s="82">
        <f t="shared" si="5"/>
        <v>-15000</v>
      </c>
      <c r="AW38" s="82">
        <f t="shared" si="5"/>
        <v>10000</v>
      </c>
      <c r="AX38" s="82">
        <f t="shared" si="5"/>
        <v>-30000</v>
      </c>
      <c r="AY38" s="37"/>
      <c r="AZ38" s="83">
        <f t="shared" si="6"/>
        <v>0.35619175434112549</v>
      </c>
      <c r="BA38" s="83">
        <f t="shared" si="6"/>
        <v>0.33665069937705994</v>
      </c>
      <c r="BB38" s="83">
        <f t="shared" si="6"/>
        <v>0.3608819842338562</v>
      </c>
      <c r="BC38" s="83">
        <f t="shared" si="6"/>
        <v>0.35937970876693726</v>
      </c>
      <c r="BD38" s="83">
        <f t="shared" si="6"/>
        <v>0.35247936844825745</v>
      </c>
      <c r="BF38" s="83">
        <f t="shared" si="7"/>
        <v>-1.1781424283981323E-2</v>
      </c>
      <c r="BG38" s="83">
        <f t="shared" si="7"/>
        <v>-8.3554387092590332E-3</v>
      </c>
      <c r="BH38" s="83">
        <f t="shared" si="7"/>
        <v>-4.8264563083648682E-3</v>
      </c>
      <c r="BI38" s="83">
        <f t="shared" si="7"/>
        <v>3.8740634918212891E-3</v>
      </c>
      <c r="BJ38" s="83">
        <f t="shared" si="7"/>
        <v>-8.9928507804870605E-3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3272124</v>
      </c>
      <c r="K39" s="78">
        <v>3236430</v>
      </c>
      <c r="L39" s="78">
        <v>3434777</v>
      </c>
      <c r="M39" s="78">
        <v>3389132</v>
      </c>
      <c r="N39" s="78">
        <v>3462219</v>
      </c>
      <c r="O39" s="62"/>
      <c r="P39" s="78">
        <v>-4994</v>
      </c>
      <c r="Q39" s="78">
        <v>-14934</v>
      </c>
      <c r="R39" s="78">
        <v>5805</v>
      </c>
      <c r="S39" s="78">
        <v>1876</v>
      </c>
      <c r="T39" s="78">
        <v>11733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0.52734780311584473</v>
      </c>
      <c r="AC39" s="63">
        <v>0.52159523963928223</v>
      </c>
      <c r="AD39" s="63">
        <v>0.55356156826019287</v>
      </c>
      <c r="AE39" s="63">
        <v>0.54620522260665894</v>
      </c>
      <c r="AF39" s="63">
        <v>0.55798423290252686</v>
      </c>
      <c r="AG39" s="64"/>
      <c r="AH39" s="63">
        <v>-8.0484151840209961E-4</v>
      </c>
      <c r="AI39" s="63">
        <v>-2.406775951385498E-3</v>
      </c>
      <c r="AJ39" s="63">
        <v>9.3555450439453125E-4</v>
      </c>
      <c r="AK39" s="63">
        <v>3.0231475830078125E-4</v>
      </c>
      <c r="AL39" s="63">
        <v>1.8909573554992676E-3</v>
      </c>
      <c r="AM39" s="19"/>
      <c r="AN39" s="82">
        <f t="shared" si="4"/>
        <v>3270000</v>
      </c>
      <c r="AO39" s="82">
        <f t="shared" si="4"/>
        <v>3235000</v>
      </c>
      <c r="AP39" s="82">
        <f t="shared" si="4"/>
        <v>3435000</v>
      </c>
      <c r="AQ39" s="82">
        <f t="shared" si="4"/>
        <v>3390000</v>
      </c>
      <c r="AR39" s="82">
        <f t="shared" si="4"/>
        <v>3460000</v>
      </c>
      <c r="AS39" s="37"/>
      <c r="AT39" s="82">
        <f t="shared" si="5"/>
        <v>-5000</v>
      </c>
      <c r="AU39" s="82">
        <f t="shared" si="5"/>
        <v>-15000</v>
      </c>
      <c r="AV39" s="82">
        <f t="shared" si="5"/>
        <v>5000</v>
      </c>
      <c r="AW39" s="82">
        <f t="shared" si="5"/>
        <v>0</v>
      </c>
      <c r="AX39" s="82">
        <f t="shared" si="5"/>
        <v>10000</v>
      </c>
      <c r="AY39" s="37"/>
      <c r="AZ39" s="83">
        <f t="shared" si="6"/>
        <v>0.52734780311584473</v>
      </c>
      <c r="BA39" s="83">
        <f t="shared" si="6"/>
        <v>0.52159523963928223</v>
      </c>
      <c r="BB39" s="83">
        <f t="shared" si="6"/>
        <v>0.55356156826019287</v>
      </c>
      <c r="BC39" s="83">
        <f t="shared" si="6"/>
        <v>0.54620522260665894</v>
      </c>
      <c r="BD39" s="83">
        <f t="shared" si="6"/>
        <v>0.55798423290252686</v>
      </c>
      <c r="BF39" s="83">
        <f t="shared" si="7"/>
        <v>-8.0484151840209961E-4</v>
      </c>
      <c r="BG39" s="83">
        <f t="shared" si="7"/>
        <v>-2.406775951385498E-3</v>
      </c>
      <c r="BH39" s="83">
        <f t="shared" si="7"/>
        <v>9.3555450439453125E-4</v>
      </c>
      <c r="BI39" s="83">
        <f t="shared" si="7"/>
        <v>3.0231475830078125E-4</v>
      </c>
      <c r="BJ39" s="83">
        <f t="shared" si="7"/>
        <v>1.8909573554992676E-3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2769812</v>
      </c>
      <c r="K40" s="78">
        <v>2654331</v>
      </c>
      <c r="L40" s="78">
        <v>2813460</v>
      </c>
      <c r="M40" s="78">
        <v>2767746</v>
      </c>
      <c r="N40" s="78">
        <v>2789859</v>
      </c>
      <c r="O40" s="62"/>
      <c r="P40" s="78">
        <v>-2913</v>
      </c>
      <c r="Q40" s="78">
        <v>-22493</v>
      </c>
      <c r="R40" s="78">
        <v>-16576</v>
      </c>
      <c r="S40" s="78">
        <v>18826</v>
      </c>
      <c r="T40" s="78">
        <v>4263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0.38843092322349548</v>
      </c>
      <c r="AC40" s="63">
        <v>0.37223619222640991</v>
      </c>
      <c r="AD40" s="63">
        <v>0.39455199241638184</v>
      </c>
      <c r="AE40" s="63">
        <v>0.38814118504524231</v>
      </c>
      <c r="AF40" s="63">
        <v>0.39124226570129395</v>
      </c>
      <c r="AG40" s="64"/>
      <c r="AH40" s="63">
        <v>-4.0853023529052734E-4</v>
      </c>
      <c r="AI40" s="63">
        <v>-3.1543374061584473E-3</v>
      </c>
      <c r="AJ40" s="63">
        <v>-2.3245811462402344E-3</v>
      </c>
      <c r="AK40" s="63">
        <v>2.6400983333587646E-3</v>
      </c>
      <c r="AL40" s="63">
        <v>5.9783458709716797E-4</v>
      </c>
      <c r="AM40" s="19"/>
      <c r="AN40" s="82">
        <f t="shared" si="4"/>
        <v>2770000</v>
      </c>
      <c r="AO40" s="82">
        <f t="shared" si="4"/>
        <v>2655000</v>
      </c>
      <c r="AP40" s="82">
        <f t="shared" si="4"/>
        <v>2815000</v>
      </c>
      <c r="AQ40" s="82">
        <f t="shared" si="4"/>
        <v>2770000</v>
      </c>
      <c r="AR40" s="82">
        <f t="shared" si="4"/>
        <v>2790000</v>
      </c>
      <c r="AS40" s="37"/>
      <c r="AT40" s="82">
        <f t="shared" si="5"/>
        <v>-5000</v>
      </c>
      <c r="AU40" s="82">
        <f t="shared" si="5"/>
        <v>-20000</v>
      </c>
      <c r="AV40" s="82">
        <f t="shared" si="5"/>
        <v>-15000</v>
      </c>
      <c r="AW40" s="82">
        <f t="shared" si="5"/>
        <v>20000</v>
      </c>
      <c r="AX40" s="82">
        <f t="shared" si="5"/>
        <v>5000</v>
      </c>
      <c r="AY40" s="37"/>
      <c r="AZ40" s="83">
        <f t="shared" si="6"/>
        <v>0.38843092322349548</v>
      </c>
      <c r="BA40" s="83">
        <f t="shared" si="6"/>
        <v>0.37223619222640991</v>
      </c>
      <c r="BB40" s="83">
        <f t="shared" si="6"/>
        <v>0.39455199241638184</v>
      </c>
      <c r="BC40" s="83">
        <f t="shared" si="6"/>
        <v>0.38814118504524231</v>
      </c>
      <c r="BD40" s="83">
        <f t="shared" si="6"/>
        <v>0.39124226570129395</v>
      </c>
      <c r="BF40" s="83">
        <f t="shared" si="7"/>
        <v>-4.0853023529052734E-4</v>
      </c>
      <c r="BG40" s="83">
        <f t="shared" si="7"/>
        <v>-3.1543374061584473E-3</v>
      </c>
      <c r="BH40" s="83">
        <f t="shared" si="7"/>
        <v>-2.3245811462402344E-3</v>
      </c>
      <c r="BI40" s="83">
        <f t="shared" si="7"/>
        <v>2.6400983333587646E-3</v>
      </c>
      <c r="BJ40" s="83">
        <f t="shared" si="7"/>
        <v>5.9783458709716797E-4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4784691</v>
      </c>
      <c r="K42" s="78">
        <v>4671893</v>
      </c>
      <c r="L42" s="78">
        <v>5032371</v>
      </c>
      <c r="M42" s="78">
        <v>4876522</v>
      </c>
      <c r="N42" s="78">
        <v>5050538</v>
      </c>
      <c r="O42" s="62"/>
      <c r="P42" s="78">
        <f>J42-D42</f>
        <v>-166733</v>
      </c>
      <c r="Q42" s="78">
        <f t="shared" ref="Q42:T42" si="8">K42-E42</f>
        <v>-62874</v>
      </c>
      <c r="R42" s="78">
        <f t="shared" si="8"/>
        <v>-107131</v>
      </c>
      <c r="S42" s="78">
        <f t="shared" si="8"/>
        <v>-91409</v>
      </c>
      <c r="T42" s="78">
        <f t="shared" si="8"/>
        <v>-89083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0.16696158051490784</v>
      </c>
      <c r="AC42" s="63">
        <v>0.16302549839019775</v>
      </c>
      <c r="AD42" s="63">
        <v>0.17560435831546783</v>
      </c>
      <c r="AE42" s="63">
        <v>0.170166015625</v>
      </c>
      <c r="AF42" s="63">
        <v>0.1762382984161377</v>
      </c>
      <c r="AG42" s="64"/>
      <c r="AH42" s="63">
        <f>AB42-V42</f>
        <v>-5.8181434869766235E-3</v>
      </c>
      <c r="AI42" s="63">
        <f t="shared" ref="AI42:AL42" si="9">AC42-W42</f>
        <v>-2.1939873695373535E-3</v>
      </c>
      <c r="AJ42" s="63">
        <f t="shared" si="9"/>
        <v>-3.7383437156677246E-3</v>
      </c>
      <c r="AK42" s="63">
        <f t="shared" si="9"/>
        <v>-3.1897127628326416E-3</v>
      </c>
      <c r="AL42" s="63">
        <f t="shared" si="9"/>
        <v>-3.1085461378097534E-3</v>
      </c>
      <c r="AM42" s="19"/>
      <c r="AN42" s="82">
        <f t="shared" si="4"/>
        <v>4785000</v>
      </c>
      <c r="AO42" s="82">
        <f t="shared" si="4"/>
        <v>4670000</v>
      </c>
      <c r="AP42" s="82">
        <f t="shared" si="4"/>
        <v>5030000</v>
      </c>
      <c r="AQ42" s="82">
        <f t="shared" si="4"/>
        <v>4875000</v>
      </c>
      <c r="AR42" s="82">
        <f t="shared" si="4"/>
        <v>5050000</v>
      </c>
      <c r="AS42" s="37"/>
      <c r="AT42" s="82">
        <f t="shared" si="5"/>
        <v>-165000</v>
      </c>
      <c r="AU42" s="82">
        <f t="shared" si="5"/>
        <v>-65000</v>
      </c>
      <c r="AV42" s="82">
        <f t="shared" si="5"/>
        <v>-105000</v>
      </c>
      <c r="AW42" s="82">
        <f t="shared" si="5"/>
        <v>-90000</v>
      </c>
      <c r="AX42" s="82">
        <f t="shared" si="5"/>
        <v>-90000</v>
      </c>
      <c r="AY42" s="37"/>
      <c r="AZ42" s="83">
        <f t="shared" si="6"/>
        <v>0.16696158051490784</v>
      </c>
      <c r="BA42" s="83">
        <f t="shared" si="6"/>
        <v>0.16302549839019775</v>
      </c>
      <c r="BB42" s="83">
        <f t="shared" si="6"/>
        <v>0.17560435831546783</v>
      </c>
      <c r="BC42" s="83">
        <f t="shared" si="6"/>
        <v>0.170166015625</v>
      </c>
      <c r="BD42" s="83">
        <f t="shared" si="6"/>
        <v>0.1762382984161377</v>
      </c>
      <c r="BF42" s="83">
        <f t="shared" si="7"/>
        <v>-5.8181434869766235E-3</v>
      </c>
      <c r="BG42" s="83">
        <f t="shared" si="7"/>
        <v>-2.1939873695373535E-3</v>
      </c>
      <c r="BH42" s="83">
        <f t="shared" si="7"/>
        <v>-3.7383437156677246E-3</v>
      </c>
      <c r="BI42" s="83">
        <f t="shared" si="7"/>
        <v>-3.1897127628326416E-3</v>
      </c>
      <c r="BJ42" s="83">
        <f t="shared" si="7"/>
        <v>-3.1085461378097534E-3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4222544</v>
      </c>
      <c r="K43" s="78">
        <v>4398082</v>
      </c>
      <c r="L43" s="78">
        <v>4538792</v>
      </c>
      <c r="M43" s="78">
        <v>4426007</v>
      </c>
      <c r="N43" s="78">
        <v>4520624</v>
      </c>
      <c r="O43" s="62"/>
      <c r="P43" s="78">
        <f t="shared" ref="P43:P48" si="10">J43-D43</f>
        <v>-150779</v>
      </c>
      <c r="Q43" s="78">
        <f t="shared" ref="Q43:Q48" si="11">K43-E43</f>
        <v>-143708</v>
      </c>
      <c r="R43" s="78">
        <f t="shared" ref="R43:R48" si="12">L43-F43</f>
        <v>-82006</v>
      </c>
      <c r="S43" s="78">
        <f t="shared" ref="S43:S48" si="13">M43-G43</f>
        <v>-110054</v>
      </c>
      <c r="T43" s="78">
        <f t="shared" ref="T43:T48" si="14">N43-H43</f>
        <v>-91925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0.11090496182441711</v>
      </c>
      <c r="AC43" s="63">
        <v>0.11551546305418015</v>
      </c>
      <c r="AD43" s="63">
        <v>0.11921120434999466</v>
      </c>
      <c r="AE43" s="63">
        <v>0.11624890565872192</v>
      </c>
      <c r="AF43" s="63">
        <v>0.11873401701450348</v>
      </c>
      <c r="AG43" s="64"/>
      <c r="AH43" s="63">
        <f t="shared" ref="AH43:AH48" si="15">AB43-V43</f>
        <v>-3.9601996541023254E-3</v>
      </c>
      <c r="AI43" s="63">
        <f t="shared" ref="AI43:AI48" si="16">AC43-W43</f>
        <v>-3.7744790315628052E-3</v>
      </c>
      <c r="AJ43" s="63">
        <f t="shared" ref="AJ43:AJ48" si="17">AD43-X43</f>
        <v>-2.1538808941841125E-3</v>
      </c>
      <c r="AK43" s="63">
        <f t="shared" ref="AK43:AK48" si="18">AE43-Y43</f>
        <v>-2.890564501285553E-3</v>
      </c>
      <c r="AL43" s="63">
        <f t="shared" ref="AL43:AL48" si="19">AF43-Z43</f>
        <v>-2.414412796497345E-3</v>
      </c>
      <c r="AM43" s="19"/>
      <c r="AN43" s="82">
        <f t="shared" si="4"/>
        <v>4225000</v>
      </c>
      <c r="AO43" s="82">
        <f t="shared" si="4"/>
        <v>4400000</v>
      </c>
      <c r="AP43" s="82">
        <f t="shared" si="4"/>
        <v>4540000</v>
      </c>
      <c r="AQ43" s="82">
        <f t="shared" si="4"/>
        <v>4425000</v>
      </c>
      <c r="AR43" s="82">
        <f t="shared" si="4"/>
        <v>4520000</v>
      </c>
      <c r="AS43" s="37"/>
      <c r="AT43" s="82">
        <f t="shared" si="5"/>
        <v>-150000</v>
      </c>
      <c r="AU43" s="82">
        <f t="shared" si="5"/>
        <v>-145000</v>
      </c>
      <c r="AV43" s="82">
        <f t="shared" si="5"/>
        <v>-80000</v>
      </c>
      <c r="AW43" s="82">
        <f t="shared" si="5"/>
        <v>-110000</v>
      </c>
      <c r="AX43" s="82">
        <f t="shared" si="5"/>
        <v>-90000</v>
      </c>
      <c r="AY43" s="37"/>
      <c r="AZ43" s="83">
        <f t="shared" si="6"/>
        <v>0.11090496182441711</v>
      </c>
      <c r="BA43" s="83">
        <f t="shared" si="6"/>
        <v>0.11551546305418015</v>
      </c>
      <c r="BB43" s="83">
        <f t="shared" si="6"/>
        <v>0.11921120434999466</v>
      </c>
      <c r="BC43" s="83">
        <f t="shared" si="6"/>
        <v>0.11624890565872192</v>
      </c>
      <c r="BD43" s="83">
        <f t="shared" si="6"/>
        <v>0.11873401701450348</v>
      </c>
      <c r="BF43" s="83">
        <f t="shared" si="7"/>
        <v>-3.9601996541023254E-3</v>
      </c>
      <c r="BG43" s="83">
        <f t="shared" si="7"/>
        <v>-3.7744790315628052E-3</v>
      </c>
      <c r="BH43" s="83">
        <f t="shared" si="7"/>
        <v>-2.1538808941841125E-3</v>
      </c>
      <c r="BI43" s="83">
        <f t="shared" si="7"/>
        <v>-2.890564501285553E-3</v>
      </c>
      <c r="BJ43" s="83">
        <f t="shared" si="7"/>
        <v>-2.414412796497345E-3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3674558</v>
      </c>
      <c r="K44" s="78">
        <v>3533512</v>
      </c>
      <c r="L44" s="78">
        <v>3795193</v>
      </c>
      <c r="M44" s="78">
        <v>3668939</v>
      </c>
      <c r="N44" s="78">
        <v>3739322</v>
      </c>
      <c r="O44" s="62"/>
      <c r="P44" s="78">
        <f t="shared" si="10"/>
        <v>-65871</v>
      </c>
      <c r="Q44" s="78">
        <f t="shared" si="11"/>
        <v>-17854</v>
      </c>
      <c r="R44" s="78">
        <f t="shared" si="12"/>
        <v>-46721</v>
      </c>
      <c r="S44" s="78">
        <f t="shared" si="13"/>
        <v>-12532</v>
      </c>
      <c r="T44" s="78">
        <f t="shared" si="14"/>
        <v>-13212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0.15905766189098358</v>
      </c>
      <c r="AC44" s="63">
        <v>0.15295231342315674</v>
      </c>
      <c r="AD44" s="63">
        <v>0.16427949070930481</v>
      </c>
      <c r="AE44" s="63">
        <v>0.15881443023681641</v>
      </c>
      <c r="AF44" s="63">
        <v>0.16186104714870453</v>
      </c>
      <c r="AG44" s="64"/>
      <c r="AH44" s="63">
        <f t="shared" si="15"/>
        <v>-2.8513073921203613E-3</v>
      </c>
      <c r="AI44" s="63">
        <f t="shared" si="16"/>
        <v>-7.7283382415771484E-4</v>
      </c>
      <c r="AJ44" s="63">
        <f t="shared" si="17"/>
        <v>-2.0223706960678101E-3</v>
      </c>
      <c r="AK44" s="63">
        <f t="shared" si="18"/>
        <v>-5.4246187210083008E-4</v>
      </c>
      <c r="AL44" s="63">
        <f t="shared" si="19"/>
        <v>-5.718916654586792E-4</v>
      </c>
      <c r="AM44" s="19"/>
      <c r="AN44" s="82">
        <f t="shared" si="4"/>
        <v>3675000</v>
      </c>
      <c r="AO44" s="82">
        <f t="shared" si="4"/>
        <v>3535000</v>
      </c>
      <c r="AP44" s="82">
        <f t="shared" si="4"/>
        <v>3795000</v>
      </c>
      <c r="AQ44" s="82">
        <f t="shared" si="4"/>
        <v>3670000</v>
      </c>
      <c r="AR44" s="82">
        <f t="shared" si="4"/>
        <v>3740000</v>
      </c>
      <c r="AS44" s="37"/>
      <c r="AT44" s="82">
        <f t="shared" si="5"/>
        <v>-65000</v>
      </c>
      <c r="AU44" s="82">
        <f t="shared" si="5"/>
        <v>-20000</v>
      </c>
      <c r="AV44" s="82">
        <f t="shared" si="5"/>
        <v>-45000</v>
      </c>
      <c r="AW44" s="82">
        <f t="shared" si="5"/>
        <v>-15000</v>
      </c>
      <c r="AX44" s="82">
        <f t="shared" si="5"/>
        <v>-15000</v>
      </c>
      <c r="AY44" s="37"/>
      <c r="AZ44" s="83">
        <f t="shared" si="6"/>
        <v>0.15905766189098358</v>
      </c>
      <c r="BA44" s="83">
        <f t="shared" si="6"/>
        <v>0.15295231342315674</v>
      </c>
      <c r="BB44" s="83">
        <f t="shared" si="6"/>
        <v>0.16427949070930481</v>
      </c>
      <c r="BC44" s="83">
        <f t="shared" si="6"/>
        <v>0.15881443023681641</v>
      </c>
      <c r="BD44" s="83">
        <f t="shared" si="6"/>
        <v>0.16186104714870453</v>
      </c>
      <c r="BF44" s="83">
        <f t="shared" si="7"/>
        <v>-2.8513073921203613E-3</v>
      </c>
      <c r="BG44" s="83">
        <f t="shared" si="7"/>
        <v>-7.7283382415771484E-4</v>
      </c>
      <c r="BH44" s="83">
        <f t="shared" si="7"/>
        <v>-2.0223706960678101E-3</v>
      </c>
      <c r="BI44" s="83">
        <f t="shared" si="7"/>
        <v>-5.4246187210083008E-4</v>
      </c>
      <c r="BJ44" s="83">
        <f t="shared" si="7"/>
        <v>-5.718916654586792E-4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1046151</v>
      </c>
      <c r="K45" s="78">
        <v>1075232</v>
      </c>
      <c r="L45" s="78">
        <v>1171129</v>
      </c>
      <c r="M45" s="78">
        <v>1143528</v>
      </c>
      <c r="N45" s="78">
        <v>1246196</v>
      </c>
      <c r="O45" s="62"/>
      <c r="P45" s="78">
        <f t="shared" si="10"/>
        <v>-101602</v>
      </c>
      <c r="Q45" s="78">
        <f t="shared" si="11"/>
        <v>-55576</v>
      </c>
      <c r="R45" s="78">
        <f t="shared" si="12"/>
        <v>-60410</v>
      </c>
      <c r="S45" s="78">
        <f t="shared" si="13"/>
        <v>-78877</v>
      </c>
      <c r="T45" s="78">
        <f t="shared" si="14"/>
        <v>-74341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0.19980767369270325</v>
      </c>
      <c r="AC45" s="63">
        <v>0.20536194741725922</v>
      </c>
      <c r="AD45" s="63">
        <v>0.22367760539054871</v>
      </c>
      <c r="AE45" s="63">
        <v>0.21840600669384003</v>
      </c>
      <c r="AF45" s="63">
        <v>0.23801489174365997</v>
      </c>
      <c r="AG45" s="64"/>
      <c r="AH45" s="63">
        <f t="shared" si="15"/>
        <v>-1.9405275583267212E-2</v>
      </c>
      <c r="AI45" s="63">
        <f t="shared" si="16"/>
        <v>-1.0614633560180664E-2</v>
      </c>
      <c r="AJ45" s="63">
        <f t="shared" si="17"/>
        <v>-1.1537894606590271E-2</v>
      </c>
      <c r="AK45" s="63">
        <f t="shared" si="18"/>
        <v>-1.5064969658851624E-2</v>
      </c>
      <c r="AL45" s="63">
        <f t="shared" si="19"/>
        <v>-1.4198616147041321E-2</v>
      </c>
      <c r="AM45" s="19"/>
      <c r="AN45" s="82">
        <f t="shared" si="4"/>
        <v>1045000</v>
      </c>
      <c r="AO45" s="82">
        <f t="shared" si="4"/>
        <v>1075000</v>
      </c>
      <c r="AP45" s="82">
        <f t="shared" si="4"/>
        <v>1170000</v>
      </c>
      <c r="AQ45" s="82">
        <f t="shared" si="4"/>
        <v>1145000</v>
      </c>
      <c r="AR45" s="82">
        <f t="shared" si="4"/>
        <v>1245000</v>
      </c>
      <c r="AS45" s="37"/>
      <c r="AT45" s="82">
        <f t="shared" si="5"/>
        <v>-100000</v>
      </c>
      <c r="AU45" s="82">
        <f t="shared" si="5"/>
        <v>-55000</v>
      </c>
      <c r="AV45" s="82">
        <f t="shared" si="5"/>
        <v>-60000</v>
      </c>
      <c r="AW45" s="82">
        <f t="shared" si="5"/>
        <v>-80000</v>
      </c>
      <c r="AX45" s="82">
        <f t="shared" si="5"/>
        <v>-75000</v>
      </c>
      <c r="AY45" s="37"/>
      <c r="AZ45" s="83">
        <f t="shared" si="6"/>
        <v>0.19980767369270325</v>
      </c>
      <c r="BA45" s="83">
        <f t="shared" si="6"/>
        <v>0.20536194741725922</v>
      </c>
      <c r="BB45" s="83">
        <f t="shared" si="6"/>
        <v>0.22367760539054871</v>
      </c>
      <c r="BC45" s="83">
        <f t="shared" si="6"/>
        <v>0.21840600669384003</v>
      </c>
      <c r="BD45" s="83">
        <f t="shared" si="6"/>
        <v>0.23801489174365997</v>
      </c>
      <c r="BF45" s="83">
        <f t="shared" si="7"/>
        <v>-1.9405275583267212E-2</v>
      </c>
      <c r="BG45" s="83">
        <f t="shared" si="7"/>
        <v>-1.0614633560180664E-2</v>
      </c>
      <c r="BH45" s="83">
        <f t="shared" si="7"/>
        <v>-1.1537894606590271E-2</v>
      </c>
      <c r="BI45" s="83">
        <f t="shared" si="7"/>
        <v>-1.5064969658851624E-2</v>
      </c>
      <c r="BJ45" s="83">
        <f t="shared" si="7"/>
        <v>-1.4198616147041321E-2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424450</v>
      </c>
      <c r="K46" s="78">
        <v>428760</v>
      </c>
      <c r="L46" s="78">
        <v>463737</v>
      </c>
      <c r="M46" s="78">
        <v>452452</v>
      </c>
      <c r="N46" s="78">
        <v>480606</v>
      </c>
      <c r="O46" s="62"/>
      <c r="P46" s="78">
        <f t="shared" si="10"/>
        <v>-70199</v>
      </c>
      <c r="Q46" s="78">
        <f t="shared" si="11"/>
        <v>-33407</v>
      </c>
      <c r="R46" s="78">
        <f t="shared" si="12"/>
        <v>-41785</v>
      </c>
      <c r="S46" s="78">
        <f t="shared" si="13"/>
        <v>-60120</v>
      </c>
      <c r="T46" s="78">
        <f t="shared" si="14"/>
        <v>-58433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0.18448275327682495</v>
      </c>
      <c r="AC46" s="63">
        <v>0.18635605275630951</v>
      </c>
      <c r="AD46" s="63">
        <v>0.2015584409236908</v>
      </c>
      <c r="AE46" s="63">
        <v>0.19665353000164032</v>
      </c>
      <c r="AF46" s="63">
        <v>0.20889037847518921</v>
      </c>
      <c r="AG46" s="64"/>
      <c r="AH46" s="63">
        <f t="shared" si="15"/>
        <v>-3.0511274933815002E-2</v>
      </c>
      <c r="AI46" s="63">
        <f t="shared" si="16"/>
        <v>-1.4520004391670227E-2</v>
      </c>
      <c r="AJ46" s="63">
        <f t="shared" si="17"/>
        <v>-1.8161416053771973E-2</v>
      </c>
      <c r="AK46" s="63">
        <f t="shared" si="18"/>
        <v>-2.6130542159080505E-2</v>
      </c>
      <c r="AL46" s="63">
        <f t="shared" si="19"/>
        <v>-2.539728581905365E-2</v>
      </c>
      <c r="AM46" s="19"/>
      <c r="AN46" s="82">
        <f t="shared" si="4"/>
        <v>425000</v>
      </c>
      <c r="AO46" s="82">
        <f t="shared" si="4"/>
        <v>430000</v>
      </c>
      <c r="AP46" s="82">
        <f t="shared" si="4"/>
        <v>465000</v>
      </c>
      <c r="AQ46" s="82">
        <f t="shared" si="4"/>
        <v>450000</v>
      </c>
      <c r="AR46" s="82">
        <f t="shared" si="4"/>
        <v>480000</v>
      </c>
      <c r="AS46" s="37"/>
      <c r="AT46" s="82">
        <f t="shared" si="5"/>
        <v>-70000</v>
      </c>
      <c r="AU46" s="82">
        <f t="shared" si="5"/>
        <v>-35000</v>
      </c>
      <c r="AV46" s="82">
        <f t="shared" si="5"/>
        <v>-40000</v>
      </c>
      <c r="AW46" s="82">
        <f t="shared" si="5"/>
        <v>-60000</v>
      </c>
      <c r="AX46" s="82">
        <f t="shared" si="5"/>
        <v>-60000</v>
      </c>
      <c r="AY46" s="37"/>
      <c r="AZ46" s="83">
        <f t="shared" si="6"/>
        <v>0.18448275327682495</v>
      </c>
      <c r="BA46" s="83">
        <f t="shared" si="6"/>
        <v>0.18635605275630951</v>
      </c>
      <c r="BB46" s="83">
        <f t="shared" si="6"/>
        <v>0.2015584409236908</v>
      </c>
      <c r="BC46" s="83">
        <f t="shared" si="6"/>
        <v>0.19665353000164032</v>
      </c>
      <c r="BD46" s="83">
        <f t="shared" si="6"/>
        <v>0.20889037847518921</v>
      </c>
      <c r="BF46" s="83">
        <f t="shared" si="7"/>
        <v>-3.0511274933815002E-2</v>
      </c>
      <c r="BG46" s="83">
        <f t="shared" si="7"/>
        <v>-1.4520004391670227E-2</v>
      </c>
      <c r="BH46" s="83">
        <f t="shared" si="7"/>
        <v>-1.8161416053771973E-2</v>
      </c>
      <c r="BI46" s="83">
        <f t="shared" si="7"/>
        <v>-2.6130542159080505E-2</v>
      </c>
      <c r="BJ46" s="83">
        <f t="shared" si="7"/>
        <v>-2.539728581905365E-2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621701</v>
      </c>
      <c r="K47" s="78">
        <v>646472</v>
      </c>
      <c r="L47" s="78">
        <v>707392</v>
      </c>
      <c r="M47" s="78">
        <v>691076</v>
      </c>
      <c r="N47" s="78">
        <v>765590</v>
      </c>
      <c r="O47" s="62"/>
      <c r="P47" s="78">
        <f t="shared" si="10"/>
        <v>-31403</v>
      </c>
      <c r="Q47" s="78">
        <f t="shared" si="11"/>
        <v>-22169</v>
      </c>
      <c r="R47" s="78">
        <f t="shared" si="12"/>
        <v>-18625</v>
      </c>
      <c r="S47" s="78">
        <f t="shared" si="13"/>
        <v>-18757</v>
      </c>
      <c r="T47" s="78">
        <f t="shared" si="14"/>
        <v>-15908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0.21182078123092651</v>
      </c>
      <c r="AC47" s="63">
        <v>0.22026056051254272</v>
      </c>
      <c r="AD47" s="63">
        <v>0.24101671576499939</v>
      </c>
      <c r="AE47" s="63">
        <v>0.2354576587677002</v>
      </c>
      <c r="AF47" s="63">
        <v>0.26084545254707336</v>
      </c>
      <c r="AG47" s="64"/>
      <c r="AH47" s="63">
        <f t="shared" si="15"/>
        <v>-1.0699376463890076E-2</v>
      </c>
      <c r="AI47" s="63">
        <f t="shared" si="16"/>
        <v>-7.5532346963882446E-3</v>
      </c>
      <c r="AJ47" s="63">
        <f t="shared" si="17"/>
        <v>-6.3457489013671875E-3</v>
      </c>
      <c r="AK47" s="63">
        <f t="shared" si="18"/>
        <v>-6.3907355070114136E-3</v>
      </c>
      <c r="AL47" s="63">
        <f t="shared" si="19"/>
        <v>-5.4200291633605957E-3</v>
      </c>
      <c r="AM47" s="19"/>
      <c r="AN47" s="82">
        <f t="shared" si="4"/>
        <v>620000</v>
      </c>
      <c r="AO47" s="82">
        <f t="shared" si="4"/>
        <v>645000</v>
      </c>
      <c r="AP47" s="82">
        <f t="shared" si="4"/>
        <v>705000</v>
      </c>
      <c r="AQ47" s="82">
        <f t="shared" si="4"/>
        <v>690000</v>
      </c>
      <c r="AR47" s="82">
        <f t="shared" si="4"/>
        <v>765000</v>
      </c>
      <c r="AS47" s="37"/>
      <c r="AT47" s="82">
        <f t="shared" si="5"/>
        <v>-30000</v>
      </c>
      <c r="AU47" s="82">
        <f t="shared" si="5"/>
        <v>-20000</v>
      </c>
      <c r="AV47" s="82">
        <f t="shared" si="5"/>
        <v>-20000</v>
      </c>
      <c r="AW47" s="82">
        <f t="shared" si="5"/>
        <v>-20000</v>
      </c>
      <c r="AX47" s="82">
        <f t="shared" si="5"/>
        <v>-15000</v>
      </c>
      <c r="AY47" s="37"/>
      <c r="AZ47" s="83">
        <f t="shared" si="6"/>
        <v>0.21182078123092651</v>
      </c>
      <c r="BA47" s="83">
        <f t="shared" si="6"/>
        <v>0.22026056051254272</v>
      </c>
      <c r="BB47" s="83">
        <f t="shared" si="6"/>
        <v>0.24101671576499939</v>
      </c>
      <c r="BC47" s="83">
        <f t="shared" si="6"/>
        <v>0.2354576587677002</v>
      </c>
      <c r="BD47" s="83">
        <f t="shared" si="6"/>
        <v>0.26084545254707336</v>
      </c>
      <c r="BF47" s="83">
        <f t="shared" si="7"/>
        <v>-1.0699376463890076E-2</v>
      </c>
      <c r="BG47" s="83">
        <f t="shared" si="7"/>
        <v>-7.5532346963882446E-3</v>
      </c>
      <c r="BH47" s="83">
        <f t="shared" si="7"/>
        <v>-6.3457489013671875E-3</v>
      </c>
      <c r="BI47" s="83">
        <f t="shared" si="7"/>
        <v>-6.3907355070114136E-3</v>
      </c>
      <c r="BJ47" s="83">
        <f t="shared" si="7"/>
        <v>-5.4200291633605957E-3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1865321</v>
      </c>
      <c r="K48" s="78">
        <v>1870924</v>
      </c>
      <c r="L48" s="78">
        <v>2002662</v>
      </c>
      <c r="M48" s="78">
        <v>1960791</v>
      </c>
      <c r="N48" s="78">
        <v>2053201</v>
      </c>
      <c r="O48" s="62"/>
      <c r="P48" s="78">
        <f t="shared" si="10"/>
        <v>-58143</v>
      </c>
      <c r="Q48" s="78">
        <f t="shared" si="11"/>
        <v>-3823</v>
      </c>
      <c r="R48" s="78">
        <f t="shared" si="12"/>
        <v>-47852</v>
      </c>
      <c r="S48" s="78">
        <f t="shared" si="13"/>
        <v>-25585</v>
      </c>
      <c r="T48" s="78">
        <f t="shared" si="14"/>
        <v>-17951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0.20177803933620453</v>
      </c>
      <c r="AC48" s="63">
        <v>0.20238414406776428</v>
      </c>
      <c r="AD48" s="63">
        <v>0.21663469076156616</v>
      </c>
      <c r="AE48" s="63">
        <v>0.21210536360740662</v>
      </c>
      <c r="AF48" s="63">
        <v>0.22210165858268738</v>
      </c>
      <c r="AG48" s="64"/>
      <c r="AH48" s="63">
        <f t="shared" si="15"/>
        <v>-6.2895268201828003E-3</v>
      </c>
      <c r="AI48" s="63">
        <f t="shared" si="16"/>
        <v>-4.1353702545166016E-4</v>
      </c>
      <c r="AJ48" s="63">
        <f t="shared" si="17"/>
        <v>-5.1763057708740234E-3</v>
      </c>
      <c r="AK48" s="63">
        <f t="shared" si="18"/>
        <v>-2.767607569694519E-3</v>
      </c>
      <c r="AL48" s="63">
        <f t="shared" si="19"/>
        <v>-1.9418150186538696E-3</v>
      </c>
      <c r="AM48" s="19"/>
      <c r="AN48" s="82">
        <f t="shared" si="4"/>
        <v>1865000</v>
      </c>
      <c r="AO48" s="82">
        <f t="shared" si="4"/>
        <v>1870000</v>
      </c>
      <c r="AP48" s="82">
        <f t="shared" si="4"/>
        <v>2005000</v>
      </c>
      <c r="AQ48" s="82">
        <f t="shared" si="4"/>
        <v>1960000</v>
      </c>
      <c r="AR48" s="82">
        <f t="shared" si="4"/>
        <v>2055000</v>
      </c>
      <c r="AS48" s="37"/>
      <c r="AT48" s="82">
        <f t="shared" si="5"/>
        <v>-60000</v>
      </c>
      <c r="AU48" s="82">
        <f t="shared" si="5"/>
        <v>-5000</v>
      </c>
      <c r="AV48" s="82">
        <f t="shared" si="5"/>
        <v>-50000</v>
      </c>
      <c r="AW48" s="82">
        <f t="shared" si="5"/>
        <v>-25000</v>
      </c>
      <c r="AX48" s="82">
        <f t="shared" si="5"/>
        <v>-20000</v>
      </c>
      <c r="AY48" s="37"/>
      <c r="AZ48" s="83">
        <f t="shared" si="6"/>
        <v>0.20177803933620453</v>
      </c>
      <c r="BA48" s="83">
        <f t="shared" si="6"/>
        <v>0.20238414406776428</v>
      </c>
      <c r="BB48" s="83">
        <f t="shared" si="6"/>
        <v>0.21663469076156616</v>
      </c>
      <c r="BC48" s="83">
        <f t="shared" si="6"/>
        <v>0.21210536360740662</v>
      </c>
      <c r="BD48" s="83">
        <f t="shared" si="6"/>
        <v>0.22210165858268738</v>
      </c>
      <c r="BF48" s="83">
        <f t="shared" si="7"/>
        <v>-6.2895268201828003E-3</v>
      </c>
      <c r="BG48" s="83">
        <f t="shared" si="7"/>
        <v>-4.1353702545166016E-4</v>
      </c>
      <c r="BH48" s="83">
        <f t="shared" si="7"/>
        <v>-5.1763057708740234E-3</v>
      </c>
      <c r="BI48" s="83">
        <f t="shared" si="7"/>
        <v>-2.767607569694519E-3</v>
      </c>
      <c r="BJ48" s="83">
        <f t="shared" si="7"/>
        <v>-1.9418150186538696E-3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3434250</v>
      </c>
      <c r="K50" s="78">
        <v>3274300</v>
      </c>
      <c r="L50" s="78">
        <v>3423862</v>
      </c>
      <c r="M50" s="78">
        <v>3280973</v>
      </c>
      <c r="N50" s="78">
        <v>3368402</v>
      </c>
      <c r="O50" s="62"/>
      <c r="P50" s="78">
        <v>-121107</v>
      </c>
      <c r="Q50" s="78">
        <v>-15442</v>
      </c>
      <c r="R50" s="78">
        <v>-68986</v>
      </c>
      <c r="S50" s="78">
        <v>-54448</v>
      </c>
      <c r="T50" s="78">
        <v>-48438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0.32363766431808472</v>
      </c>
      <c r="AC50" s="63">
        <v>0.30856424570083618</v>
      </c>
      <c r="AD50" s="63">
        <v>0.3226587176322937</v>
      </c>
      <c r="AE50" s="63">
        <v>0.30919310450553894</v>
      </c>
      <c r="AF50" s="63">
        <v>0.31743225455284119</v>
      </c>
      <c r="AG50" s="64"/>
      <c r="AH50" s="63">
        <v>-1.1412918567657471E-2</v>
      </c>
      <c r="AI50" s="63">
        <v>-1.4552474021911621E-3</v>
      </c>
      <c r="AJ50" s="63">
        <v>-6.5011084079742432E-3</v>
      </c>
      <c r="AK50" s="63">
        <v>-5.1310956478118896E-3</v>
      </c>
      <c r="AL50" s="63">
        <v>-4.5647323131561279E-3</v>
      </c>
      <c r="AM50" s="19"/>
      <c r="AN50" s="82">
        <f t="shared" si="4"/>
        <v>3435000</v>
      </c>
      <c r="AO50" s="82">
        <f t="shared" si="4"/>
        <v>3275000</v>
      </c>
      <c r="AP50" s="82">
        <f t="shared" si="4"/>
        <v>3425000</v>
      </c>
      <c r="AQ50" s="82">
        <f t="shared" si="4"/>
        <v>3280000</v>
      </c>
      <c r="AR50" s="82">
        <f t="shared" si="4"/>
        <v>3370000</v>
      </c>
      <c r="AS50" s="37"/>
      <c r="AT50" s="82">
        <f t="shared" si="5"/>
        <v>-120000</v>
      </c>
      <c r="AU50" s="82">
        <f t="shared" si="5"/>
        <v>-15000</v>
      </c>
      <c r="AV50" s="82">
        <f t="shared" si="5"/>
        <v>-70000</v>
      </c>
      <c r="AW50" s="82">
        <f t="shared" si="5"/>
        <v>-55000</v>
      </c>
      <c r="AX50" s="82">
        <f t="shared" si="5"/>
        <v>-50000</v>
      </c>
      <c r="AY50" s="37"/>
      <c r="AZ50" s="83">
        <f t="shared" si="6"/>
        <v>0.32363766431808472</v>
      </c>
      <c r="BA50" s="83">
        <f t="shared" si="6"/>
        <v>0.30856424570083618</v>
      </c>
      <c r="BB50" s="83">
        <f t="shared" si="6"/>
        <v>0.3226587176322937</v>
      </c>
      <c r="BC50" s="83">
        <f t="shared" si="6"/>
        <v>0.30919310450553894</v>
      </c>
      <c r="BD50" s="83">
        <f t="shared" si="6"/>
        <v>0.31743225455284119</v>
      </c>
      <c r="BF50" s="83">
        <f t="shared" si="7"/>
        <v>-1.1412918567657471E-2</v>
      </c>
      <c r="BG50" s="83">
        <f t="shared" si="7"/>
        <v>-1.4552474021911621E-3</v>
      </c>
      <c r="BH50" s="83">
        <f t="shared" si="7"/>
        <v>-6.5011084079742432E-3</v>
      </c>
      <c r="BI50" s="83">
        <f t="shared" si="7"/>
        <v>-5.1310956478118896E-3</v>
      </c>
      <c r="BJ50" s="83">
        <f t="shared" si="7"/>
        <v>-4.5647323131561279E-3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2916730</v>
      </c>
      <c r="K51" s="78">
        <v>2831500</v>
      </c>
      <c r="L51" s="78">
        <v>2721049</v>
      </c>
      <c r="M51" s="78">
        <v>2660202</v>
      </c>
      <c r="N51" s="78">
        <v>2725699</v>
      </c>
      <c r="O51" s="62"/>
      <c r="P51" s="78">
        <v>-71738</v>
      </c>
      <c r="Q51" s="78">
        <v>-22428</v>
      </c>
      <c r="R51" s="78">
        <v>-29358</v>
      </c>
      <c r="S51" s="78">
        <v>-42040</v>
      </c>
      <c r="T51" s="78">
        <v>-38116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0.22691912949085236</v>
      </c>
      <c r="AC51" s="63">
        <v>0.22028830647468567</v>
      </c>
      <c r="AD51" s="63">
        <v>0.21169531345367432</v>
      </c>
      <c r="AE51" s="63">
        <v>0.20696146786212921</v>
      </c>
      <c r="AF51" s="63">
        <v>0.21205708384513855</v>
      </c>
      <c r="AG51" s="64"/>
      <c r="AH51" s="63">
        <v>-5.5811554193496704E-3</v>
      </c>
      <c r="AI51" s="63">
        <v>-1.744881272315979E-3</v>
      </c>
      <c r="AJ51" s="63">
        <v>-2.2840350866317749E-3</v>
      </c>
      <c r="AK51" s="63">
        <v>-3.2706707715988159E-3</v>
      </c>
      <c r="AL51" s="63">
        <v>-2.965390682220459E-3</v>
      </c>
      <c r="AM51" s="50"/>
      <c r="AN51" s="82">
        <f t="shared" si="4"/>
        <v>2915000</v>
      </c>
      <c r="AO51" s="82">
        <f t="shared" si="4"/>
        <v>2830000</v>
      </c>
      <c r="AP51" s="82">
        <f t="shared" si="4"/>
        <v>2720000</v>
      </c>
      <c r="AQ51" s="82">
        <f t="shared" si="4"/>
        <v>2660000</v>
      </c>
      <c r="AR51" s="82">
        <f t="shared" si="4"/>
        <v>2725000</v>
      </c>
      <c r="AS51" s="51"/>
      <c r="AT51" s="82">
        <f t="shared" si="5"/>
        <v>-70000</v>
      </c>
      <c r="AU51" s="82">
        <f t="shared" si="5"/>
        <v>-20000</v>
      </c>
      <c r="AV51" s="82">
        <f t="shared" si="5"/>
        <v>-30000</v>
      </c>
      <c r="AW51" s="82">
        <f t="shared" si="5"/>
        <v>-40000</v>
      </c>
      <c r="AX51" s="82">
        <f t="shared" si="5"/>
        <v>-40000</v>
      </c>
      <c r="AY51" s="51"/>
      <c r="AZ51" s="83">
        <f t="shared" si="6"/>
        <v>0.22691912949085236</v>
      </c>
      <c r="BA51" s="83">
        <f t="shared" si="6"/>
        <v>0.22028830647468567</v>
      </c>
      <c r="BB51" s="83">
        <f t="shared" si="6"/>
        <v>0.21169531345367432</v>
      </c>
      <c r="BC51" s="83">
        <f t="shared" si="6"/>
        <v>0.20696146786212921</v>
      </c>
      <c r="BD51" s="83">
        <f t="shared" si="6"/>
        <v>0.21205708384513855</v>
      </c>
      <c r="BF51" s="83">
        <f t="shared" si="7"/>
        <v>-5.5811554193496704E-3</v>
      </c>
      <c r="BG51" s="83">
        <f t="shared" si="7"/>
        <v>-1.744881272315979E-3</v>
      </c>
      <c r="BH51" s="83">
        <f t="shared" si="7"/>
        <v>-2.2840350866317749E-3</v>
      </c>
      <c r="BI51" s="83">
        <f t="shared" si="7"/>
        <v>-3.2706707715988159E-3</v>
      </c>
      <c r="BJ51" s="83">
        <f t="shared" si="7"/>
        <v>-2.965390682220459E-3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1758833</v>
      </c>
      <c r="K52" s="78">
        <v>2127606</v>
      </c>
      <c r="L52" s="78">
        <v>2544934</v>
      </c>
      <c r="M52" s="78">
        <v>2531275</v>
      </c>
      <c r="N52" s="78">
        <v>2602545</v>
      </c>
      <c r="O52" s="62"/>
      <c r="P52" s="78">
        <v>-89161</v>
      </c>
      <c r="Q52" s="78">
        <v>-146212</v>
      </c>
      <c r="R52" s="78">
        <v>-85709</v>
      </c>
      <c r="S52" s="78">
        <v>-99376</v>
      </c>
      <c r="T52" s="78">
        <v>-87925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7.6397106051445007E-2</v>
      </c>
      <c r="AC52" s="63">
        <v>9.2415221035480499E-2</v>
      </c>
      <c r="AD52" s="63">
        <v>0.11054238677024841</v>
      </c>
      <c r="AE52" s="63">
        <v>0.10994908958673477</v>
      </c>
      <c r="AF52" s="63">
        <v>0.11304479092359543</v>
      </c>
      <c r="AG52" s="64"/>
      <c r="AH52" s="63">
        <v>-3.8728192448616028E-3</v>
      </c>
      <c r="AI52" s="63">
        <v>-6.3509047031402588E-3</v>
      </c>
      <c r="AJ52" s="63">
        <v>-3.7228763103485107E-3</v>
      </c>
      <c r="AK52" s="63">
        <v>-4.3165236711502075E-3</v>
      </c>
      <c r="AL52" s="63">
        <v>-3.8191303610801697E-3</v>
      </c>
      <c r="AM52" s="19"/>
      <c r="AN52" s="82">
        <f t="shared" si="4"/>
        <v>1760000</v>
      </c>
      <c r="AO52" s="82">
        <f t="shared" si="4"/>
        <v>2130000</v>
      </c>
      <c r="AP52" s="82">
        <f t="shared" si="4"/>
        <v>2545000</v>
      </c>
      <c r="AQ52" s="82">
        <f t="shared" si="4"/>
        <v>2530000</v>
      </c>
      <c r="AR52" s="82">
        <f t="shared" si="4"/>
        <v>2605000</v>
      </c>
      <c r="AS52" s="37"/>
      <c r="AT52" s="82">
        <f t="shared" si="5"/>
        <v>-90000</v>
      </c>
      <c r="AU52" s="82">
        <f t="shared" si="5"/>
        <v>-145000</v>
      </c>
      <c r="AV52" s="82">
        <f t="shared" si="5"/>
        <v>-85000</v>
      </c>
      <c r="AW52" s="82">
        <f t="shared" si="5"/>
        <v>-100000</v>
      </c>
      <c r="AX52" s="82">
        <f t="shared" si="5"/>
        <v>-90000</v>
      </c>
      <c r="AY52" s="37"/>
      <c r="AZ52" s="83">
        <f t="shared" si="6"/>
        <v>7.6397106051445007E-2</v>
      </c>
      <c r="BA52" s="83">
        <f t="shared" si="6"/>
        <v>9.2415221035480499E-2</v>
      </c>
      <c r="BB52" s="83">
        <f t="shared" si="6"/>
        <v>0.11054238677024841</v>
      </c>
      <c r="BC52" s="83">
        <f t="shared" si="6"/>
        <v>0.10994908958673477</v>
      </c>
      <c r="BD52" s="83">
        <f t="shared" si="6"/>
        <v>0.11304479092359543</v>
      </c>
      <c r="BF52" s="83">
        <f t="shared" si="7"/>
        <v>-3.8728192448616028E-3</v>
      </c>
      <c r="BG52" s="83">
        <f t="shared" si="7"/>
        <v>-6.3509047031402588E-3</v>
      </c>
      <c r="BH52" s="83">
        <f t="shared" si="7"/>
        <v>-3.7228763103485107E-3</v>
      </c>
      <c r="BI52" s="83">
        <f t="shared" si="7"/>
        <v>-4.3165236711502075E-3</v>
      </c>
      <c r="BJ52" s="83">
        <f t="shared" si="7"/>
        <v>-3.8191303610801697E-3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897422</v>
      </c>
      <c r="K53" s="78">
        <v>836569</v>
      </c>
      <c r="L53" s="78">
        <v>881318</v>
      </c>
      <c r="M53" s="78">
        <v>830079</v>
      </c>
      <c r="N53" s="78">
        <v>874516</v>
      </c>
      <c r="O53" s="62"/>
      <c r="P53" s="78">
        <v>-35506</v>
      </c>
      <c r="Q53" s="78">
        <v>-22500</v>
      </c>
      <c r="R53" s="78">
        <v>-5084</v>
      </c>
      <c r="S53" s="78">
        <v>-5599</v>
      </c>
      <c r="T53" s="78">
        <v>-6529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4.43308986723423E-2</v>
      </c>
      <c r="AC53" s="63">
        <v>4.1324879974126816E-2</v>
      </c>
      <c r="AD53" s="63">
        <v>4.3535392731428146E-2</v>
      </c>
      <c r="AE53" s="63">
        <v>4.1004285216331482E-2</v>
      </c>
      <c r="AF53" s="63">
        <v>4.3199386447668076E-2</v>
      </c>
      <c r="AG53" s="64"/>
      <c r="AH53" s="63">
        <v>-1.7539262771606445E-3</v>
      </c>
      <c r="AI53" s="63">
        <v>-1.1114552617073059E-3</v>
      </c>
      <c r="AJ53" s="63">
        <v>-2.5114044547080994E-4</v>
      </c>
      <c r="AK53" s="63">
        <v>-2.7658045291900635E-4</v>
      </c>
      <c r="AL53" s="63">
        <v>-3.2252073287963867E-4</v>
      </c>
      <c r="AM53" s="19"/>
      <c r="AN53" s="82">
        <f t="shared" si="4"/>
        <v>895000</v>
      </c>
      <c r="AO53" s="82">
        <f t="shared" si="4"/>
        <v>835000</v>
      </c>
      <c r="AP53" s="82">
        <f t="shared" si="4"/>
        <v>880000</v>
      </c>
      <c r="AQ53" s="82">
        <f t="shared" si="4"/>
        <v>830000</v>
      </c>
      <c r="AR53" s="82">
        <f t="shared" si="4"/>
        <v>875000</v>
      </c>
      <c r="AS53" s="37"/>
      <c r="AT53" s="82">
        <f t="shared" si="5"/>
        <v>-35000</v>
      </c>
      <c r="AU53" s="82">
        <f t="shared" si="5"/>
        <v>-25000</v>
      </c>
      <c r="AV53" s="82">
        <f t="shared" si="5"/>
        <v>-5000</v>
      </c>
      <c r="AW53" s="82">
        <f t="shared" si="5"/>
        <v>-5000</v>
      </c>
      <c r="AX53" s="82">
        <f t="shared" si="5"/>
        <v>-5000</v>
      </c>
      <c r="AY53" s="37"/>
      <c r="AZ53" s="83">
        <f t="shared" si="6"/>
        <v>4.43308986723423E-2</v>
      </c>
      <c r="BA53" s="83">
        <f t="shared" si="6"/>
        <v>4.1324879974126816E-2</v>
      </c>
      <c r="BB53" s="83">
        <f t="shared" si="6"/>
        <v>4.3535392731428146E-2</v>
      </c>
      <c r="BC53" s="83">
        <f t="shared" si="6"/>
        <v>4.1004285216331482E-2</v>
      </c>
      <c r="BD53" s="83">
        <f t="shared" si="6"/>
        <v>4.3199386447668076E-2</v>
      </c>
      <c r="BF53" s="83">
        <f t="shared" si="7"/>
        <v>-1.7539262771606445E-3</v>
      </c>
      <c r="BG53" s="83">
        <f t="shared" si="7"/>
        <v>-1.1114552617073059E-3</v>
      </c>
      <c r="BH53" s="83">
        <f t="shared" si="7"/>
        <v>-2.5114044547080994E-4</v>
      </c>
      <c r="BI53" s="83">
        <f t="shared" si="7"/>
        <v>-2.7658045291900635E-4</v>
      </c>
      <c r="BJ53" s="83">
        <f t="shared" si="7"/>
        <v>-3.2252073287963867E-4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6283346</v>
      </c>
      <c r="M55" s="78">
        <v>6397882.5</v>
      </c>
      <c r="N55" s="78">
        <v>6558394.5</v>
      </c>
      <c r="O55" s="62"/>
      <c r="P55" s="78"/>
      <c r="Q55" s="78"/>
      <c r="R55" s="78">
        <v>-162613.328125</v>
      </c>
      <c r="S55" s="78">
        <v>-131043.6640625</v>
      </c>
      <c r="T55" s="78">
        <v>-121344.6640625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0.11200413107872009</v>
      </c>
      <c r="AE55" s="63">
        <v>0.11404580622911453</v>
      </c>
      <c r="AF55" s="63">
        <v>0.11690701544284821</v>
      </c>
      <c r="AG55" s="64"/>
      <c r="AH55" s="63"/>
      <c r="AI55" s="63"/>
      <c r="AJ55" s="63">
        <v>-2.8986732941120863E-3</v>
      </c>
      <c r="AK55" s="63">
        <v>-2.3359234910458326E-3</v>
      </c>
      <c r="AL55" s="63">
        <v>-2.1630350966006517E-3</v>
      </c>
      <c r="AM55" s="19"/>
      <c r="AN55" s="82"/>
      <c r="AO55" s="82"/>
      <c r="AP55" s="82">
        <f t="shared" ref="AP55:AR72" si="20">MROUND(L55, 5000)</f>
        <v>6285000</v>
      </c>
      <c r="AQ55" s="82">
        <f t="shared" si="20"/>
        <v>6400000</v>
      </c>
      <c r="AR55" s="82">
        <f t="shared" si="20"/>
        <v>6560000</v>
      </c>
      <c r="AS55" s="37"/>
      <c r="AT55" s="82"/>
      <c r="AU55" s="82"/>
      <c r="AV55" s="82">
        <f t="shared" ref="AV55:AX72" si="21">IF(R55&lt;0,MROUND(R55,-5000),MROUND(R55,5000))</f>
        <v>-165000</v>
      </c>
      <c r="AW55" s="82">
        <f t="shared" si="21"/>
        <v>-130000</v>
      </c>
      <c r="AX55" s="82">
        <f t="shared" si="21"/>
        <v>-120000</v>
      </c>
      <c r="AY55" s="37"/>
      <c r="AZ55" s="83"/>
      <c r="BA55" s="83"/>
      <c r="BB55" s="83">
        <f t="shared" ref="BB55:BD72" si="22">AD55</f>
        <v>0.11200413107872009</v>
      </c>
      <c r="BC55" s="83">
        <f t="shared" si="22"/>
        <v>0.11404580622911453</v>
      </c>
      <c r="BD55" s="83">
        <f t="shared" si="22"/>
        <v>0.11690701544284821</v>
      </c>
      <c r="BF55" s="83"/>
      <c r="BG55" s="83"/>
      <c r="BH55" s="83">
        <f t="shared" ref="BH55:BJ72" si="23">AJ55</f>
        <v>-2.8986732941120863E-3</v>
      </c>
      <c r="BI55" s="83">
        <f t="shared" si="23"/>
        <v>-2.3359234910458326E-3</v>
      </c>
      <c r="BJ55" s="83">
        <f t="shared" si="23"/>
        <v>-2.1630350966006517E-3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211947.671875</v>
      </c>
      <c r="M56" s="78">
        <v>212714.671875</v>
      </c>
      <c r="N56" s="78">
        <v>210133.671875</v>
      </c>
      <c r="O56" s="62"/>
      <c r="P56" s="78"/>
      <c r="Q56" s="78"/>
      <c r="R56" s="78">
        <v>-9549</v>
      </c>
      <c r="S56" s="78">
        <v>-3749.333251953125</v>
      </c>
      <c r="T56" s="78">
        <v>-1113.3333740234375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0.23671279847621918</v>
      </c>
      <c r="AE56" s="63">
        <v>0.2375694066286087</v>
      </c>
      <c r="AF56" s="63">
        <v>0.23468683660030365</v>
      </c>
      <c r="AG56" s="64"/>
      <c r="AH56" s="63"/>
      <c r="AI56" s="63"/>
      <c r="AJ56" s="63">
        <v>-1.0664756409823895E-2</v>
      </c>
      <c r="AK56" s="63">
        <v>-4.1874251328408718E-3</v>
      </c>
      <c r="AL56" s="63">
        <v>-1.2434223899617791E-3</v>
      </c>
      <c r="AM56" s="19"/>
      <c r="AN56" s="82"/>
      <c r="AO56" s="82"/>
      <c r="AP56" s="82">
        <f t="shared" si="20"/>
        <v>210000</v>
      </c>
      <c r="AQ56" s="82">
        <f t="shared" si="20"/>
        <v>215000</v>
      </c>
      <c r="AR56" s="82">
        <f t="shared" si="20"/>
        <v>210000</v>
      </c>
      <c r="AS56" s="37"/>
      <c r="AT56" s="82"/>
      <c r="AU56" s="82"/>
      <c r="AV56" s="82">
        <f t="shared" si="21"/>
        <v>-10000</v>
      </c>
      <c r="AW56" s="82">
        <f t="shared" si="21"/>
        <v>-5000</v>
      </c>
      <c r="AX56" s="82">
        <f t="shared" si="21"/>
        <v>0</v>
      </c>
      <c r="AY56" s="37"/>
      <c r="AZ56" s="83"/>
      <c r="BA56" s="83"/>
      <c r="BB56" s="83">
        <f t="shared" si="22"/>
        <v>0.23671279847621918</v>
      </c>
      <c r="BC56" s="83">
        <f t="shared" si="22"/>
        <v>0.2375694066286087</v>
      </c>
      <c r="BD56" s="83">
        <f t="shared" si="22"/>
        <v>0.23468683660030365</v>
      </c>
      <c r="BF56" s="83"/>
      <c r="BG56" s="83"/>
      <c r="BH56" s="83">
        <f t="shared" si="23"/>
        <v>-1.0664756409823895E-2</v>
      </c>
      <c r="BI56" s="83">
        <f t="shared" si="23"/>
        <v>-4.1874251328408718E-3</v>
      </c>
      <c r="BJ56" s="83">
        <f t="shared" si="23"/>
        <v>-1.2434223899617791E-3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1615008.625</v>
      </c>
      <c r="M57" s="78">
        <v>1599737</v>
      </c>
      <c r="N57" s="78">
        <v>1606365.375</v>
      </c>
      <c r="O57" s="62"/>
      <c r="P57" s="78"/>
      <c r="Q57" s="78"/>
      <c r="R57" s="78">
        <v>-28050.666015625</v>
      </c>
      <c r="S57" s="78">
        <v>-18177.666015625</v>
      </c>
      <c r="T57" s="78">
        <v>-11266.3330078125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0.26153898239135742</v>
      </c>
      <c r="AE57" s="63">
        <v>0.25906583666801453</v>
      </c>
      <c r="AF57" s="63">
        <v>0.26013925671577454</v>
      </c>
      <c r="AG57" s="64"/>
      <c r="AH57" s="63"/>
      <c r="AI57" s="63"/>
      <c r="AJ57" s="63">
        <v>-4.5425891876220703E-3</v>
      </c>
      <c r="AK57" s="63">
        <v>-2.9437344055622816E-3</v>
      </c>
      <c r="AL57" s="63">
        <v>-1.824498176574707E-3</v>
      </c>
      <c r="AM57" s="19"/>
      <c r="AN57" s="82"/>
      <c r="AO57" s="82"/>
      <c r="AP57" s="82">
        <f t="shared" si="20"/>
        <v>1615000</v>
      </c>
      <c r="AQ57" s="82">
        <f t="shared" si="20"/>
        <v>1600000</v>
      </c>
      <c r="AR57" s="82">
        <f t="shared" si="20"/>
        <v>1605000</v>
      </c>
      <c r="AS57" s="37"/>
      <c r="AT57" s="82"/>
      <c r="AU57" s="82"/>
      <c r="AV57" s="82">
        <f t="shared" si="21"/>
        <v>-30000</v>
      </c>
      <c r="AW57" s="82">
        <f t="shared" si="21"/>
        <v>-20000</v>
      </c>
      <c r="AX57" s="82">
        <f t="shared" si="21"/>
        <v>-10000</v>
      </c>
      <c r="AY57" s="37"/>
      <c r="AZ57" s="83"/>
      <c r="BA57" s="83"/>
      <c r="BB57" s="83">
        <f t="shared" si="22"/>
        <v>0.26153898239135742</v>
      </c>
      <c r="BC57" s="83">
        <f t="shared" si="22"/>
        <v>0.25906583666801453</v>
      </c>
      <c r="BD57" s="83">
        <f t="shared" si="22"/>
        <v>0.26013925671577454</v>
      </c>
      <c r="BF57" s="83"/>
      <c r="BG57" s="83"/>
      <c r="BH57" s="83">
        <f t="shared" si="23"/>
        <v>-4.5425891876220703E-3</v>
      </c>
      <c r="BI57" s="83">
        <f t="shared" si="23"/>
        <v>-2.9437344055622816E-3</v>
      </c>
      <c r="BJ57" s="83">
        <f t="shared" si="23"/>
        <v>-1.824498176574707E-3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633077</v>
      </c>
      <c r="M58" s="78">
        <v>622389.3125</v>
      </c>
      <c r="N58" s="78">
        <v>619058.6875</v>
      </c>
      <c r="O58" s="62"/>
      <c r="P58" s="78"/>
      <c r="Q58" s="78"/>
      <c r="R58" s="78">
        <v>-24927</v>
      </c>
      <c r="S58" s="78">
        <v>-29743.333984375</v>
      </c>
      <c r="T58" s="78">
        <v>-34989.66796875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0.2855122983455658</v>
      </c>
      <c r="AE58" s="63">
        <v>0.28069224953651428</v>
      </c>
      <c r="AF58" s="63">
        <v>0.27919015288352966</v>
      </c>
      <c r="AG58" s="64"/>
      <c r="AH58" s="63"/>
      <c r="AI58" s="63"/>
      <c r="AJ58" s="63">
        <v>-1.12418532371521E-2</v>
      </c>
      <c r="AK58" s="63">
        <v>-1.3413985259830952E-2</v>
      </c>
      <c r="AL58" s="63">
        <v>-1.5780040994286537E-2</v>
      </c>
      <c r="AM58" s="19"/>
      <c r="AN58" s="82"/>
      <c r="AO58" s="82"/>
      <c r="AP58" s="82">
        <f t="shared" si="20"/>
        <v>635000</v>
      </c>
      <c r="AQ58" s="82">
        <f t="shared" si="20"/>
        <v>620000</v>
      </c>
      <c r="AR58" s="82">
        <f t="shared" si="20"/>
        <v>620000</v>
      </c>
      <c r="AS58" s="37"/>
      <c r="AT58" s="82"/>
      <c r="AU58" s="82"/>
      <c r="AV58" s="82">
        <f t="shared" si="21"/>
        <v>-25000</v>
      </c>
      <c r="AW58" s="82">
        <f t="shared" si="21"/>
        <v>-30000</v>
      </c>
      <c r="AX58" s="82">
        <f t="shared" si="21"/>
        <v>-35000</v>
      </c>
      <c r="AY58" s="37"/>
      <c r="AZ58" s="83"/>
      <c r="BA58" s="83"/>
      <c r="BB58" s="83">
        <f t="shared" si="22"/>
        <v>0.2855122983455658</v>
      </c>
      <c r="BC58" s="83">
        <f t="shared" si="22"/>
        <v>0.28069224953651428</v>
      </c>
      <c r="BD58" s="83">
        <f t="shared" si="22"/>
        <v>0.27919015288352966</v>
      </c>
      <c r="BF58" s="83"/>
      <c r="BG58" s="83"/>
      <c r="BH58" s="83">
        <f t="shared" si="23"/>
        <v>-1.12418532371521E-2</v>
      </c>
      <c r="BI58" s="83">
        <f t="shared" si="23"/>
        <v>-1.3413985259830952E-2</v>
      </c>
      <c r="BJ58" s="83">
        <f t="shared" si="23"/>
        <v>-1.5780040994286537E-2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448716</v>
      </c>
      <c r="M59" s="78">
        <v>458317.34375</v>
      </c>
      <c r="N59" s="78">
        <v>464151</v>
      </c>
      <c r="O59" s="62"/>
      <c r="P59" s="78"/>
      <c r="Q59" s="78"/>
      <c r="R59" s="78">
        <v>-12603.6669921875</v>
      </c>
      <c r="S59" s="78">
        <v>-16346.6669921875</v>
      </c>
      <c r="T59" s="78">
        <v>-21822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0.34801504015922546</v>
      </c>
      <c r="AE59" s="63">
        <v>0.35546165704727173</v>
      </c>
      <c r="AF59" s="63">
        <v>0.35998612642288208</v>
      </c>
      <c r="AG59" s="64"/>
      <c r="AH59" s="63"/>
      <c r="AI59" s="63"/>
      <c r="AJ59" s="63">
        <v>-9.7751617431640625E-3</v>
      </c>
      <c r="AK59" s="63">
        <v>-1.2678146362304688E-2</v>
      </c>
      <c r="AL59" s="63">
        <v>-1.6924699768424034E-2</v>
      </c>
      <c r="AM59" s="19"/>
      <c r="AN59" s="82"/>
      <c r="AO59" s="82"/>
      <c r="AP59" s="82">
        <f t="shared" si="20"/>
        <v>450000</v>
      </c>
      <c r="AQ59" s="82">
        <f t="shared" si="20"/>
        <v>460000</v>
      </c>
      <c r="AR59" s="82">
        <f t="shared" si="20"/>
        <v>465000</v>
      </c>
      <c r="AS59" s="37"/>
      <c r="AT59" s="82"/>
      <c r="AU59" s="82"/>
      <c r="AV59" s="82">
        <f t="shared" si="21"/>
        <v>-15000</v>
      </c>
      <c r="AW59" s="82">
        <f t="shared" si="21"/>
        <v>-15000</v>
      </c>
      <c r="AX59" s="82">
        <f t="shared" si="21"/>
        <v>-20000</v>
      </c>
      <c r="AY59" s="37"/>
      <c r="AZ59" s="83"/>
      <c r="BA59" s="83"/>
      <c r="BB59" s="83">
        <f t="shared" si="22"/>
        <v>0.34801504015922546</v>
      </c>
      <c r="BC59" s="83">
        <f t="shared" si="22"/>
        <v>0.35546165704727173</v>
      </c>
      <c r="BD59" s="83">
        <f t="shared" si="22"/>
        <v>0.35998612642288208</v>
      </c>
      <c r="BF59" s="83"/>
      <c r="BG59" s="83"/>
      <c r="BH59" s="83">
        <f t="shared" si="23"/>
        <v>-9.7751617431640625E-3</v>
      </c>
      <c r="BI59" s="83">
        <f t="shared" si="23"/>
        <v>-1.2678146362304688E-2</v>
      </c>
      <c r="BJ59" s="83">
        <f t="shared" si="23"/>
        <v>-1.6924699768424034E-2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21"/>
        <v>0</v>
      </c>
      <c r="AW60" s="82">
        <f t="shared" si="21"/>
        <v>0</v>
      </c>
      <c r="AX60" s="82">
        <f t="shared" si="21"/>
        <v>0</v>
      </c>
      <c r="AY60" s="37"/>
      <c r="AZ60" s="83"/>
      <c r="BA60" s="83"/>
      <c r="BB60" s="83">
        <f t="shared" si="22"/>
        <v>0</v>
      </c>
      <c r="BC60" s="83">
        <f t="shared" si="22"/>
        <v>0</v>
      </c>
      <c r="BD60" s="83">
        <f t="shared" si="22"/>
        <v>0</v>
      </c>
      <c r="BF60" s="83"/>
      <c r="BG60" s="83"/>
      <c r="BH60" s="83">
        <f t="shared" si="23"/>
        <v>0</v>
      </c>
      <c r="BI60" s="83">
        <f t="shared" si="23"/>
        <v>0</v>
      </c>
      <c r="BJ60" s="83">
        <f t="shared" si="2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373583</v>
      </c>
      <c r="M61" s="78">
        <v>376675.34375</v>
      </c>
      <c r="N61" s="78">
        <v>380629.65625</v>
      </c>
      <c r="O61" s="62"/>
      <c r="P61" s="78"/>
      <c r="Q61" s="78"/>
      <c r="R61" s="78">
        <v>-6201.66650390625</v>
      </c>
      <c r="S61" s="78">
        <v>-6335.33349609375</v>
      </c>
      <c r="T61" s="78">
        <v>-8221.6669921875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0.14008131623268127</v>
      </c>
      <c r="AE61" s="63">
        <v>0.14124083518981934</v>
      </c>
      <c r="AF61" s="63">
        <v>0.14272357523441315</v>
      </c>
      <c r="AG61" s="64"/>
      <c r="AH61" s="63"/>
      <c r="AI61" s="63"/>
      <c r="AJ61" s="63">
        <v>-2.325425622984767E-3</v>
      </c>
      <c r="AK61" s="63">
        <v>-2.3755480069667101E-3</v>
      </c>
      <c r="AL61" s="63">
        <v>-3.0828614253550768E-3</v>
      </c>
      <c r="AM61" s="19"/>
      <c r="AN61" s="82"/>
      <c r="AO61" s="82"/>
      <c r="AP61" s="82">
        <f t="shared" si="20"/>
        <v>375000</v>
      </c>
      <c r="AQ61" s="82">
        <f t="shared" si="20"/>
        <v>375000</v>
      </c>
      <c r="AR61" s="82">
        <f t="shared" si="20"/>
        <v>380000</v>
      </c>
      <c r="AS61" s="37"/>
      <c r="AT61" s="82"/>
      <c r="AU61" s="82"/>
      <c r="AV61" s="82">
        <f t="shared" si="21"/>
        <v>-5000</v>
      </c>
      <c r="AW61" s="82">
        <f t="shared" si="21"/>
        <v>-5000</v>
      </c>
      <c r="AX61" s="82">
        <f t="shared" si="21"/>
        <v>-10000</v>
      </c>
      <c r="AY61" s="37"/>
      <c r="AZ61" s="83"/>
      <c r="BA61" s="83"/>
      <c r="BB61" s="83">
        <f t="shared" si="22"/>
        <v>0.14008131623268127</v>
      </c>
      <c r="BC61" s="83">
        <f t="shared" si="22"/>
        <v>0.14124083518981934</v>
      </c>
      <c r="BD61" s="83">
        <f t="shared" si="22"/>
        <v>0.14272357523441315</v>
      </c>
      <c r="BF61" s="83"/>
      <c r="BG61" s="83"/>
      <c r="BH61" s="83">
        <f t="shared" si="23"/>
        <v>-2.325425622984767E-3</v>
      </c>
      <c r="BI61" s="83">
        <f t="shared" si="23"/>
        <v>-2.3755480069667101E-3</v>
      </c>
      <c r="BJ61" s="83">
        <f t="shared" si="23"/>
        <v>-3.0828614253550768E-3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1267279.625</v>
      </c>
      <c r="M62" s="78">
        <v>1272932.375</v>
      </c>
      <c r="N62" s="78">
        <v>1299266</v>
      </c>
      <c r="O62" s="62"/>
      <c r="P62" s="78"/>
      <c r="Q62" s="78"/>
      <c r="R62" s="78">
        <v>-29047.666015625</v>
      </c>
      <c r="S62" s="78">
        <v>-27392.333984375</v>
      </c>
      <c r="T62" s="78">
        <v>-35057.33203125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0.17238797247409821</v>
      </c>
      <c r="AE62" s="63">
        <v>0.17315690219402313</v>
      </c>
      <c r="AF62" s="63">
        <v>0.17673906683921814</v>
      </c>
      <c r="AG62" s="64"/>
      <c r="AH62" s="63"/>
      <c r="AI62" s="63"/>
      <c r="AJ62" s="63">
        <v>-3.9513558149337769E-3</v>
      </c>
      <c r="AK62" s="63">
        <v>-3.7261794786900282E-3</v>
      </c>
      <c r="AL62" s="63">
        <v>-4.7688484191894531E-3</v>
      </c>
      <c r="AM62" s="19"/>
      <c r="AN62" s="82"/>
      <c r="AO62" s="82"/>
      <c r="AP62" s="82">
        <f t="shared" si="20"/>
        <v>1265000</v>
      </c>
      <c r="AQ62" s="82">
        <f t="shared" si="20"/>
        <v>1275000</v>
      </c>
      <c r="AR62" s="82">
        <f t="shared" si="20"/>
        <v>1300000</v>
      </c>
      <c r="AS62" s="37"/>
      <c r="AT62" s="82"/>
      <c r="AU62" s="82"/>
      <c r="AV62" s="82">
        <f t="shared" si="21"/>
        <v>-30000</v>
      </c>
      <c r="AW62" s="82">
        <f t="shared" si="21"/>
        <v>-25000</v>
      </c>
      <c r="AX62" s="82">
        <f t="shared" si="21"/>
        <v>-35000</v>
      </c>
      <c r="AY62" s="37"/>
      <c r="AZ62" s="83"/>
      <c r="BA62" s="83"/>
      <c r="BB62" s="83">
        <f t="shared" si="22"/>
        <v>0.17238797247409821</v>
      </c>
      <c r="BC62" s="83">
        <f t="shared" si="22"/>
        <v>0.17315690219402313</v>
      </c>
      <c r="BD62" s="83">
        <f t="shared" si="22"/>
        <v>0.17673906683921814</v>
      </c>
      <c r="BF62" s="83"/>
      <c r="BG62" s="83"/>
      <c r="BH62" s="83">
        <f t="shared" si="23"/>
        <v>-3.9513558149337769E-3</v>
      </c>
      <c r="BI62" s="83">
        <f t="shared" si="23"/>
        <v>-3.7261794786900282E-3</v>
      </c>
      <c r="BJ62" s="83">
        <f t="shared" si="23"/>
        <v>-4.7688484191894531E-3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773986.6875</v>
      </c>
      <c r="M63" s="78">
        <v>794900.6875</v>
      </c>
      <c r="N63" s="78">
        <v>826690.3125</v>
      </c>
      <c r="O63" s="62"/>
      <c r="P63" s="78"/>
      <c r="Q63" s="78"/>
      <c r="R63" s="78">
        <v>-45263.33203125</v>
      </c>
      <c r="S63" s="78">
        <v>-44464.33203125</v>
      </c>
      <c r="T63" s="78">
        <v>-38612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0.14147892594337463</v>
      </c>
      <c r="AE63" s="63">
        <v>0.14530184864997864</v>
      </c>
      <c r="AF63" s="63">
        <v>0.15111276507377625</v>
      </c>
      <c r="AG63" s="64"/>
      <c r="AH63" s="63"/>
      <c r="AI63" s="63"/>
      <c r="AJ63" s="63">
        <v>-8.2737952470779419E-3</v>
      </c>
      <c r="AK63" s="63">
        <v>-8.127748966217041E-3</v>
      </c>
      <c r="AL63" s="63">
        <v>-7.0579848252236843E-3</v>
      </c>
      <c r="AM63" s="19"/>
      <c r="AN63" s="82"/>
      <c r="AO63" s="82"/>
      <c r="AP63" s="82">
        <f t="shared" si="20"/>
        <v>775000</v>
      </c>
      <c r="AQ63" s="82">
        <f t="shared" si="20"/>
        <v>795000</v>
      </c>
      <c r="AR63" s="82">
        <f t="shared" si="20"/>
        <v>825000</v>
      </c>
      <c r="AS63" s="37"/>
      <c r="AT63" s="82"/>
      <c r="AU63" s="82"/>
      <c r="AV63" s="82">
        <f t="shared" si="21"/>
        <v>-45000</v>
      </c>
      <c r="AW63" s="82">
        <f t="shared" si="21"/>
        <v>-45000</v>
      </c>
      <c r="AX63" s="82">
        <f t="shared" si="21"/>
        <v>-40000</v>
      </c>
      <c r="AY63" s="37"/>
      <c r="AZ63" s="83"/>
      <c r="BA63" s="83"/>
      <c r="BB63" s="83">
        <f t="shared" si="22"/>
        <v>0.14147892594337463</v>
      </c>
      <c r="BC63" s="83">
        <f t="shared" si="22"/>
        <v>0.14530184864997864</v>
      </c>
      <c r="BD63" s="83">
        <f t="shared" si="22"/>
        <v>0.15111276507377625</v>
      </c>
      <c r="BF63" s="83"/>
      <c r="BG63" s="83"/>
      <c r="BH63" s="83">
        <f t="shared" si="23"/>
        <v>-8.2737952470779419E-3</v>
      </c>
      <c r="BI63" s="83">
        <f t="shared" si="23"/>
        <v>-8.127748966217041E-3</v>
      </c>
      <c r="BJ63" s="83">
        <f t="shared" si="23"/>
        <v>-7.0579848252236843E-3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603331</v>
      </c>
      <c r="M64" s="78">
        <v>630440.6875</v>
      </c>
      <c r="N64" s="78">
        <v>665166</v>
      </c>
      <c r="O64" s="62"/>
      <c r="P64" s="78"/>
      <c r="Q64" s="78"/>
      <c r="R64" s="78">
        <v>-10357.6669921875</v>
      </c>
      <c r="S64" s="78">
        <v>2683.666748046875</v>
      </c>
      <c r="T64" s="78">
        <v>5209.66650390625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0.12394753843545914</v>
      </c>
      <c r="AE64" s="63">
        <v>0.12951691448688507</v>
      </c>
      <c r="AF64" s="63">
        <v>0.13665084540843964</v>
      </c>
      <c r="AG64" s="64"/>
      <c r="AH64" s="63"/>
      <c r="AI64" s="63"/>
      <c r="AJ64" s="63">
        <v>-2.1278634667396545E-3</v>
      </c>
      <c r="AK64" s="63">
        <v>5.5132806301116943E-4</v>
      </c>
      <c r="AL64" s="63">
        <v>1.0702660074457526E-3</v>
      </c>
      <c r="AM64" s="19"/>
      <c r="AN64" s="82"/>
      <c r="AO64" s="82"/>
      <c r="AP64" s="82">
        <f t="shared" si="20"/>
        <v>605000</v>
      </c>
      <c r="AQ64" s="82">
        <f t="shared" si="20"/>
        <v>630000</v>
      </c>
      <c r="AR64" s="82">
        <f t="shared" si="20"/>
        <v>665000</v>
      </c>
      <c r="AS64" s="37"/>
      <c r="AT64" s="82"/>
      <c r="AU64" s="82"/>
      <c r="AV64" s="82">
        <f t="shared" si="21"/>
        <v>-10000</v>
      </c>
      <c r="AW64" s="82">
        <f t="shared" si="21"/>
        <v>5000</v>
      </c>
      <c r="AX64" s="82">
        <f t="shared" si="21"/>
        <v>5000</v>
      </c>
      <c r="AY64" s="37"/>
      <c r="AZ64" s="83"/>
      <c r="BA64" s="83"/>
      <c r="BB64" s="83">
        <f t="shared" si="22"/>
        <v>0.12394753843545914</v>
      </c>
      <c r="BC64" s="83">
        <f t="shared" si="22"/>
        <v>0.12951691448688507</v>
      </c>
      <c r="BD64" s="83">
        <f t="shared" si="22"/>
        <v>0.13665084540843964</v>
      </c>
      <c r="BF64" s="83"/>
      <c r="BG64" s="83"/>
      <c r="BH64" s="83">
        <f t="shared" si="23"/>
        <v>-2.1278634667396545E-3</v>
      </c>
      <c r="BI64" s="83">
        <f t="shared" si="23"/>
        <v>5.5132806301116943E-4</v>
      </c>
      <c r="BJ64" s="83">
        <f t="shared" si="23"/>
        <v>1.0702660074457526E-3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986480</v>
      </c>
      <c r="M65" s="78">
        <v>995966</v>
      </c>
      <c r="N65" s="78">
        <v>1015016.6875</v>
      </c>
      <c r="O65" s="62"/>
      <c r="P65" s="78"/>
      <c r="Q65" s="78"/>
      <c r="R65" s="78">
        <v>-39649.66796875</v>
      </c>
      <c r="S65" s="78">
        <v>-30091.666015625</v>
      </c>
      <c r="T65" s="78">
        <v>-35586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0.16476202011108398</v>
      </c>
      <c r="AE65" s="63">
        <v>0.16634638607501984</v>
      </c>
      <c r="AF65" s="63">
        <v>0.16952823102474213</v>
      </c>
      <c r="AG65" s="64"/>
      <c r="AH65" s="63"/>
      <c r="AI65" s="63"/>
      <c r="AJ65" s="63">
        <v>-6.6222944296896458E-3</v>
      </c>
      <c r="AK65" s="63">
        <v>-5.0259134732186794E-3</v>
      </c>
      <c r="AL65" s="63">
        <v>-5.9435763396322727E-3</v>
      </c>
      <c r="AM65" s="19"/>
      <c r="AN65" s="82"/>
      <c r="AO65" s="82"/>
      <c r="AP65" s="82">
        <f t="shared" si="20"/>
        <v>985000</v>
      </c>
      <c r="AQ65" s="82">
        <f t="shared" si="20"/>
        <v>995000</v>
      </c>
      <c r="AR65" s="82">
        <f t="shared" si="20"/>
        <v>1015000</v>
      </c>
      <c r="AS65" s="37"/>
      <c r="AT65" s="82"/>
      <c r="AU65" s="82"/>
      <c r="AV65" s="82">
        <f t="shared" si="21"/>
        <v>-40000</v>
      </c>
      <c r="AW65" s="82">
        <f t="shared" si="21"/>
        <v>-30000</v>
      </c>
      <c r="AX65" s="82">
        <f t="shared" si="21"/>
        <v>-35000</v>
      </c>
      <c r="AY65" s="37"/>
      <c r="AZ65" s="83"/>
      <c r="BA65" s="83"/>
      <c r="BB65" s="83">
        <f t="shared" si="22"/>
        <v>0.16476202011108398</v>
      </c>
      <c r="BC65" s="83">
        <f t="shared" si="22"/>
        <v>0.16634638607501984</v>
      </c>
      <c r="BD65" s="83">
        <f t="shared" si="22"/>
        <v>0.16952823102474213</v>
      </c>
      <c r="BF65" s="83"/>
      <c r="BG65" s="83"/>
      <c r="BH65" s="83">
        <f t="shared" si="23"/>
        <v>-6.6222944296896458E-3</v>
      </c>
      <c r="BI65" s="83">
        <f t="shared" si="23"/>
        <v>-5.0259134732186794E-3</v>
      </c>
      <c r="BJ65" s="83">
        <f t="shared" si="23"/>
        <v>-5.9435763396322727E-3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603063</v>
      </c>
      <c r="M66" s="78">
        <v>621327.6875</v>
      </c>
      <c r="N66" s="78">
        <v>641522</v>
      </c>
      <c r="O66" s="62"/>
      <c r="P66" s="78"/>
      <c r="Q66" s="78"/>
      <c r="R66" s="78">
        <v>-29236.666015625</v>
      </c>
      <c r="S66" s="78">
        <v>-15278.6669921875</v>
      </c>
      <c r="T66" s="78">
        <v>-4087.333251953125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9.645245224237442E-2</v>
      </c>
      <c r="AE66" s="63">
        <v>9.9373660981655121E-2</v>
      </c>
      <c r="AF66" s="63">
        <v>0.1026034951210022</v>
      </c>
      <c r="AG66" s="64"/>
      <c r="AH66" s="63"/>
      <c r="AI66" s="63"/>
      <c r="AJ66" s="63">
        <v>-4.6760463155806065E-3</v>
      </c>
      <c r="AK66" s="63">
        <v>-2.4436339735984802E-3</v>
      </c>
      <c r="AL66" s="63">
        <v>-6.5371644450351596E-4</v>
      </c>
      <c r="AM66" s="19"/>
      <c r="AN66" s="82"/>
      <c r="AO66" s="82"/>
      <c r="AP66" s="82">
        <f t="shared" si="20"/>
        <v>605000</v>
      </c>
      <c r="AQ66" s="82">
        <f t="shared" si="20"/>
        <v>620000</v>
      </c>
      <c r="AR66" s="82">
        <f t="shared" si="20"/>
        <v>640000</v>
      </c>
      <c r="AS66" s="37"/>
      <c r="AT66" s="82"/>
      <c r="AU66" s="82"/>
      <c r="AV66" s="82">
        <f t="shared" si="21"/>
        <v>-30000</v>
      </c>
      <c r="AW66" s="82">
        <f t="shared" si="21"/>
        <v>-15000</v>
      </c>
      <c r="AX66" s="82">
        <f t="shared" si="21"/>
        <v>-5000</v>
      </c>
      <c r="AY66" s="37"/>
      <c r="AZ66" s="83"/>
      <c r="BA66" s="83"/>
      <c r="BB66" s="83">
        <f t="shared" si="22"/>
        <v>9.645245224237442E-2</v>
      </c>
      <c r="BC66" s="83">
        <f t="shared" si="22"/>
        <v>9.9373660981655121E-2</v>
      </c>
      <c r="BD66" s="83">
        <f t="shared" si="22"/>
        <v>0.1026034951210022</v>
      </c>
      <c r="BF66" s="83"/>
      <c r="BG66" s="83"/>
      <c r="BH66" s="83">
        <f t="shared" si="23"/>
        <v>-4.6760463155806065E-3</v>
      </c>
      <c r="BI66" s="83">
        <f t="shared" si="23"/>
        <v>-2.4436339735984802E-3</v>
      </c>
      <c r="BJ66" s="83">
        <f t="shared" si="23"/>
        <v>-6.5371644450351596E-4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1670136.625</v>
      </c>
      <c r="M67" s="78">
        <v>1651445</v>
      </c>
      <c r="N67" s="78">
        <v>1630128</v>
      </c>
      <c r="O67" s="62"/>
      <c r="P67" s="78"/>
      <c r="Q67" s="78"/>
      <c r="R67" s="78">
        <v>-39091</v>
      </c>
      <c r="S67" s="78">
        <v>-20613</v>
      </c>
      <c r="T67" s="78">
        <v>-26461.666015625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0.18547394871711731</v>
      </c>
      <c r="AE67" s="63">
        <v>0.18339817225933075</v>
      </c>
      <c r="AF67" s="63">
        <v>0.18103085458278656</v>
      </c>
      <c r="AG67" s="64"/>
      <c r="AH67" s="63"/>
      <c r="AI67" s="63"/>
      <c r="AJ67" s="63">
        <v>-4.341179970651865E-3</v>
      </c>
      <c r="AK67" s="63">
        <v>-2.2891461849212646E-3</v>
      </c>
      <c r="AL67" s="63">
        <v>-2.9386531095951796E-3</v>
      </c>
      <c r="AM67" s="19"/>
      <c r="AN67" s="82"/>
      <c r="AO67" s="82"/>
      <c r="AP67" s="82">
        <f t="shared" si="20"/>
        <v>1670000</v>
      </c>
      <c r="AQ67" s="82">
        <f t="shared" si="20"/>
        <v>1650000</v>
      </c>
      <c r="AR67" s="82">
        <f t="shared" si="20"/>
        <v>1630000</v>
      </c>
      <c r="AS67" s="37"/>
      <c r="AT67" s="82"/>
      <c r="AU67" s="82"/>
      <c r="AV67" s="82">
        <f t="shared" si="21"/>
        <v>-40000</v>
      </c>
      <c r="AW67" s="82">
        <f t="shared" si="21"/>
        <v>-20000</v>
      </c>
      <c r="AX67" s="82">
        <f t="shared" si="21"/>
        <v>-25000</v>
      </c>
      <c r="AY67" s="37"/>
      <c r="AZ67" s="83"/>
      <c r="BA67" s="83"/>
      <c r="BB67" s="83">
        <f t="shared" si="22"/>
        <v>0.18547394871711731</v>
      </c>
      <c r="BC67" s="83">
        <f t="shared" si="22"/>
        <v>0.18339817225933075</v>
      </c>
      <c r="BD67" s="83">
        <f t="shared" si="22"/>
        <v>0.18103085458278656</v>
      </c>
      <c r="BF67" s="83"/>
      <c r="BG67" s="83"/>
      <c r="BH67" s="83">
        <f t="shared" si="23"/>
        <v>-4.341179970651865E-3</v>
      </c>
      <c r="BI67" s="83">
        <f t="shared" si="23"/>
        <v>-2.2891461849212646E-3</v>
      </c>
      <c r="BJ67" s="83">
        <f t="shared" si="23"/>
        <v>-2.9386531095951796E-3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1093602</v>
      </c>
      <c r="M68" s="78">
        <v>1093709</v>
      </c>
      <c r="N68" s="78">
        <v>1100232.625</v>
      </c>
      <c r="O68" s="62"/>
      <c r="P68" s="78"/>
      <c r="Q68" s="78"/>
      <c r="R68" s="78">
        <v>-13993.3330078125</v>
      </c>
      <c r="S68" s="78">
        <v>-23525.666015625</v>
      </c>
      <c r="T68" s="78">
        <v>-24708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0.11983068287372589</v>
      </c>
      <c r="AE68" s="63">
        <v>0.11984241008758545</v>
      </c>
      <c r="AF68" s="63">
        <v>0.12055723369121552</v>
      </c>
      <c r="AG68" s="64"/>
      <c r="AH68" s="63"/>
      <c r="AI68" s="63"/>
      <c r="AJ68" s="63">
        <v>-1.5333071351051331E-3</v>
      </c>
      <c r="AK68" s="63">
        <v>-2.5778065901249647E-3</v>
      </c>
      <c r="AL68" s="63">
        <v>-2.7073596138507128E-3</v>
      </c>
      <c r="AM68" s="19"/>
      <c r="AN68" s="82"/>
      <c r="AO68" s="82"/>
      <c r="AP68" s="82">
        <f t="shared" si="20"/>
        <v>1095000</v>
      </c>
      <c r="AQ68" s="82">
        <f t="shared" si="20"/>
        <v>1095000</v>
      </c>
      <c r="AR68" s="82">
        <f t="shared" si="20"/>
        <v>1100000</v>
      </c>
      <c r="AS68" s="37"/>
      <c r="AT68" s="82"/>
      <c r="AU68" s="82"/>
      <c r="AV68" s="82">
        <f t="shared" si="21"/>
        <v>-15000</v>
      </c>
      <c r="AW68" s="82">
        <f t="shared" si="21"/>
        <v>-25000</v>
      </c>
      <c r="AX68" s="82">
        <f t="shared" si="21"/>
        <v>-25000</v>
      </c>
      <c r="AY68" s="37"/>
      <c r="AZ68" s="83"/>
      <c r="BA68" s="83"/>
      <c r="BB68" s="83">
        <f t="shared" si="22"/>
        <v>0.11983068287372589</v>
      </c>
      <c r="BC68" s="83">
        <f t="shared" si="22"/>
        <v>0.11984241008758545</v>
      </c>
      <c r="BD68" s="83">
        <f t="shared" si="22"/>
        <v>0.12055723369121552</v>
      </c>
      <c r="BF68" s="83"/>
      <c r="BG68" s="83"/>
      <c r="BH68" s="83">
        <f t="shared" si="23"/>
        <v>-1.5333071351051331E-3</v>
      </c>
      <c r="BI68" s="83">
        <f t="shared" si="23"/>
        <v>-2.5778065901249647E-3</v>
      </c>
      <c r="BJ68" s="83">
        <f t="shared" si="23"/>
        <v>-2.7073596138507128E-3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509131</v>
      </c>
      <c r="M69" s="78">
        <v>545174</v>
      </c>
      <c r="N69" s="78">
        <v>569743.3125</v>
      </c>
      <c r="O69" s="62"/>
      <c r="P69" s="78"/>
      <c r="Q69" s="78"/>
      <c r="R69" s="78">
        <v>-16119.6669921875</v>
      </c>
      <c r="S69" s="78">
        <v>-19370</v>
      </c>
      <c r="T69" s="78">
        <v>-17091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9.0982653200626373E-2</v>
      </c>
      <c r="AE69" s="63">
        <v>9.7423605620861053E-2</v>
      </c>
      <c r="AF69" s="63">
        <v>0.10181418806314468</v>
      </c>
      <c r="AG69" s="64"/>
      <c r="AH69" s="63"/>
      <c r="AI69" s="63"/>
      <c r="AJ69" s="63">
        <v>-2.8806154150515795E-3</v>
      </c>
      <c r="AK69" s="63">
        <v>-3.4614528995007277E-3</v>
      </c>
      <c r="AL69" s="63">
        <v>-3.0541915912181139E-3</v>
      </c>
      <c r="AM69" s="19"/>
      <c r="AN69" s="82"/>
      <c r="AO69" s="82"/>
      <c r="AP69" s="82">
        <f t="shared" si="20"/>
        <v>510000</v>
      </c>
      <c r="AQ69" s="82">
        <f t="shared" si="20"/>
        <v>545000</v>
      </c>
      <c r="AR69" s="82">
        <f t="shared" si="20"/>
        <v>570000</v>
      </c>
      <c r="AS69" s="37"/>
      <c r="AT69" s="82"/>
      <c r="AU69" s="82"/>
      <c r="AV69" s="82">
        <f t="shared" si="21"/>
        <v>-15000</v>
      </c>
      <c r="AW69" s="82">
        <f t="shared" si="21"/>
        <v>-20000</v>
      </c>
      <c r="AX69" s="82">
        <f t="shared" si="21"/>
        <v>-15000</v>
      </c>
      <c r="AY69" s="37"/>
      <c r="AZ69" s="83"/>
      <c r="BA69" s="83"/>
      <c r="BB69" s="83">
        <f t="shared" si="22"/>
        <v>9.0982653200626373E-2</v>
      </c>
      <c r="BC69" s="83">
        <f t="shared" si="22"/>
        <v>9.7423605620861053E-2</v>
      </c>
      <c r="BD69" s="83">
        <f t="shared" si="22"/>
        <v>0.10181418806314468</v>
      </c>
      <c r="BF69" s="83"/>
      <c r="BG69" s="83"/>
      <c r="BH69" s="83">
        <f t="shared" si="23"/>
        <v>-2.8806154150515795E-3</v>
      </c>
      <c r="BI69" s="83">
        <f t="shared" si="23"/>
        <v>-3.4614528995007277E-3</v>
      </c>
      <c r="BJ69" s="83">
        <f t="shared" si="23"/>
        <v>-3.0541915912181139E-3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430997.65625</v>
      </c>
      <c r="M70" s="78">
        <v>427909</v>
      </c>
      <c r="N70" s="78">
        <v>435198.65625</v>
      </c>
      <c r="O70" s="62"/>
      <c r="P70" s="78"/>
      <c r="Q70" s="78"/>
      <c r="R70" s="78">
        <v>-2890.333251953125</v>
      </c>
      <c r="S70" s="78">
        <v>-9016.3330078125</v>
      </c>
      <c r="T70" s="78">
        <v>-7184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0.13750791549682617</v>
      </c>
      <c r="AE70" s="63">
        <v>0.13652248680591583</v>
      </c>
      <c r="AF70" s="63">
        <v>0.13884823024272919</v>
      </c>
      <c r="AG70" s="64"/>
      <c r="AH70" s="63"/>
      <c r="AI70" s="63"/>
      <c r="AJ70" s="63">
        <v>-9.2215341283008456E-4</v>
      </c>
      <c r="AK70" s="63">
        <v>-2.8766244649887085E-3</v>
      </c>
      <c r="AL70" s="63">
        <v>-2.2920221090316772E-3</v>
      </c>
      <c r="AM70" s="19"/>
      <c r="AN70" s="82"/>
      <c r="AO70" s="82"/>
      <c r="AP70" s="82">
        <f t="shared" si="20"/>
        <v>430000</v>
      </c>
      <c r="AQ70" s="82">
        <f t="shared" si="20"/>
        <v>430000</v>
      </c>
      <c r="AR70" s="82">
        <f t="shared" si="20"/>
        <v>435000</v>
      </c>
      <c r="AS70" s="37"/>
      <c r="AT70" s="82"/>
      <c r="AU70" s="82"/>
      <c r="AV70" s="82">
        <f t="shared" si="21"/>
        <v>-5000</v>
      </c>
      <c r="AW70" s="82">
        <f t="shared" si="21"/>
        <v>-10000</v>
      </c>
      <c r="AX70" s="82">
        <f t="shared" si="21"/>
        <v>-5000</v>
      </c>
      <c r="AY70" s="37"/>
      <c r="AZ70" s="83"/>
      <c r="BA70" s="83"/>
      <c r="BB70" s="83">
        <f t="shared" si="22"/>
        <v>0.13750791549682617</v>
      </c>
      <c r="BC70" s="83">
        <f t="shared" si="22"/>
        <v>0.13652248680591583</v>
      </c>
      <c r="BD70" s="83">
        <f t="shared" si="22"/>
        <v>0.13884823024272919</v>
      </c>
      <c r="BF70" s="83"/>
      <c r="BG70" s="83"/>
      <c r="BH70" s="83">
        <f t="shared" si="23"/>
        <v>-9.2215341283008456E-4</v>
      </c>
      <c r="BI70" s="83">
        <f t="shared" si="23"/>
        <v>-2.8766244649887085E-3</v>
      </c>
      <c r="BJ70" s="83">
        <f t="shared" si="23"/>
        <v>-2.2920221090316772E-3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663094.6875</v>
      </c>
      <c r="M71" s="78">
        <v>661423</v>
      </c>
      <c r="N71" s="78">
        <v>672386.3125</v>
      </c>
      <c r="O71" s="62"/>
      <c r="P71" s="78"/>
      <c r="Q71" s="78"/>
      <c r="R71" s="78">
        <v>-4394</v>
      </c>
      <c r="S71" s="78">
        <v>-4730</v>
      </c>
      <c r="T71" s="78">
        <v>2709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0.12319993227720261</v>
      </c>
      <c r="AE71" s="63">
        <v>0.12288933992385864</v>
      </c>
      <c r="AF71" s="63">
        <v>0.12492627650499344</v>
      </c>
      <c r="AG71" s="64"/>
      <c r="AH71" s="63"/>
      <c r="AI71" s="63"/>
      <c r="AJ71" s="63">
        <v>-8.1638741539791226E-4</v>
      </c>
      <c r="AK71" s="63">
        <v>-8.7881338549777865E-4</v>
      </c>
      <c r="AL71" s="63">
        <v>5.0331902457401156E-4</v>
      </c>
      <c r="AM71" s="19"/>
      <c r="AN71" s="82"/>
      <c r="AO71" s="82"/>
      <c r="AP71" s="82">
        <f t="shared" si="20"/>
        <v>665000</v>
      </c>
      <c r="AQ71" s="82">
        <f t="shared" si="20"/>
        <v>660000</v>
      </c>
      <c r="AR71" s="82">
        <f t="shared" si="20"/>
        <v>670000</v>
      </c>
      <c r="AS71" s="37"/>
      <c r="AT71" s="82"/>
      <c r="AU71" s="82"/>
      <c r="AV71" s="82">
        <f t="shared" si="21"/>
        <v>-5000</v>
      </c>
      <c r="AW71" s="82">
        <f t="shared" si="21"/>
        <v>-5000</v>
      </c>
      <c r="AX71" s="82">
        <f t="shared" si="21"/>
        <v>5000</v>
      </c>
      <c r="AY71" s="37"/>
      <c r="AZ71" s="83"/>
      <c r="BA71" s="83"/>
      <c r="BB71" s="83">
        <f t="shared" si="22"/>
        <v>0.12319993227720261</v>
      </c>
      <c r="BC71" s="83">
        <f t="shared" si="22"/>
        <v>0.12288933992385864</v>
      </c>
      <c r="BD71" s="83">
        <f t="shared" si="22"/>
        <v>0.12492627650499344</v>
      </c>
      <c r="BF71" s="83"/>
      <c r="BG71" s="83"/>
      <c r="BH71" s="83">
        <f t="shared" si="23"/>
        <v>-8.1638741539791226E-4</v>
      </c>
      <c r="BI71" s="83">
        <f t="shared" si="23"/>
        <v>-8.7881338549777865E-4</v>
      </c>
      <c r="BJ71" s="83">
        <f t="shared" si="23"/>
        <v>5.0331902457401156E-4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241439</v>
      </c>
      <c r="M72" s="78">
        <v>242653</v>
      </c>
      <c r="N72" s="78">
        <v>245638.328125</v>
      </c>
      <c r="O72" s="62"/>
      <c r="P72" s="78"/>
      <c r="Q72" s="78"/>
      <c r="R72" s="78">
        <v>-1498.6666259765625</v>
      </c>
      <c r="S72" s="78">
        <v>-927</v>
      </c>
      <c r="T72" s="78">
        <v>-1445.6666259765625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0.12766161561012268</v>
      </c>
      <c r="AE72" s="63">
        <v>0.12830351293087006</v>
      </c>
      <c r="AF72" s="63">
        <v>0.12988202273845673</v>
      </c>
      <c r="AG72" s="64"/>
      <c r="AH72" s="63"/>
      <c r="AI72" s="63"/>
      <c r="AJ72" s="63">
        <v>-7.9242390347644687E-4</v>
      </c>
      <c r="AK72" s="63">
        <v>-4.901587963104248E-4</v>
      </c>
      <c r="AL72" s="63">
        <v>-7.6440471457317472E-4</v>
      </c>
      <c r="AM72" s="19"/>
      <c r="AN72" s="82"/>
      <c r="AO72" s="82"/>
      <c r="AP72" s="82">
        <f t="shared" si="20"/>
        <v>240000</v>
      </c>
      <c r="AQ72" s="82">
        <f t="shared" si="20"/>
        <v>245000</v>
      </c>
      <c r="AR72" s="82">
        <f t="shared" si="20"/>
        <v>245000</v>
      </c>
      <c r="AS72" s="37"/>
      <c r="AT72" s="82"/>
      <c r="AU72" s="82"/>
      <c r="AV72" s="82">
        <f t="shared" si="21"/>
        <v>0</v>
      </c>
      <c r="AW72" s="82">
        <f t="shared" si="21"/>
        <v>0</v>
      </c>
      <c r="AX72" s="82">
        <f t="shared" si="21"/>
        <v>0</v>
      </c>
      <c r="AY72" s="37"/>
      <c r="AZ72" s="83"/>
      <c r="BA72" s="83"/>
      <c r="BB72" s="83">
        <f t="shared" si="22"/>
        <v>0.12766161561012268</v>
      </c>
      <c r="BC72" s="83">
        <f t="shared" si="22"/>
        <v>0.12830351293087006</v>
      </c>
      <c r="BD72" s="83">
        <f t="shared" si="22"/>
        <v>0.12988202273845673</v>
      </c>
      <c r="BF72" s="83"/>
      <c r="BG72" s="83"/>
      <c r="BH72" s="83">
        <f t="shared" si="23"/>
        <v>-7.9242390347644687E-4</v>
      </c>
      <c r="BI72" s="83">
        <f t="shared" si="23"/>
        <v>-4.901587963104248E-4</v>
      </c>
      <c r="BJ72" s="83">
        <f t="shared" si="23"/>
        <v>-7.6440471457317472E-4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23" priority="3" operator="greaterThan">
      <formula>0</formula>
    </cfRule>
    <cfRule type="cellIs" dxfId="22" priority="4" operator="lessThan">
      <formula>0</formula>
    </cfRule>
  </conditionalFormatting>
  <conditionalFormatting sqref="BF10:BJ72">
    <cfRule type="cellIs" dxfId="21" priority="1" operator="greaterThan">
      <formula>0</formula>
    </cfRule>
    <cfRule type="cellIs" dxfId="20" priority="2" operator="lessThan">
      <formula>0</formula>
    </cfRule>
  </conditionalFormatting>
  <hyperlinks>
    <hyperlink ref="B2" location="Contents!A1" display="Back to Contents" xr:uid="{AB188571-EFD4-4A3E-83AE-454AE490C6A3}"/>
  </hyperlinks>
  <pageMargins left="0.7" right="0.7" top="0.75" bottom="0.75" header="0.3" footer="0.3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C2E2B-7AE4-4406-BF95-E314BE36CB20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5" sqref="B5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176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9191004</v>
      </c>
      <c r="K10" s="78">
        <v>9172216</v>
      </c>
      <c r="L10" s="78">
        <v>9703374</v>
      </c>
      <c r="M10" s="78">
        <v>9545735</v>
      </c>
      <c r="N10" s="78">
        <v>9731751</v>
      </c>
      <c r="O10" s="62"/>
      <c r="P10" s="78">
        <v>-133743</v>
      </c>
      <c r="Q10" s="78">
        <v>-104341</v>
      </c>
      <c r="R10" s="78">
        <v>-56926</v>
      </c>
      <c r="S10" s="78">
        <v>41743</v>
      </c>
      <c r="T10" s="78">
        <v>-20419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0.13773220777511597</v>
      </c>
      <c r="AC10" s="63">
        <v>0.13745065033435822</v>
      </c>
      <c r="AD10" s="63">
        <v>0.14541034400463104</v>
      </c>
      <c r="AE10" s="63">
        <v>0.14304804801940918</v>
      </c>
      <c r="AF10" s="63">
        <v>0.14583559334278107</v>
      </c>
      <c r="AG10" s="64"/>
      <c r="AH10" s="63">
        <v>-2.0042061805725098E-3</v>
      </c>
      <c r="AI10" s="63">
        <v>-1.5636086463928223E-3</v>
      </c>
      <c r="AJ10" s="63">
        <v>-8.5307657718658447E-4</v>
      </c>
      <c r="AK10" s="63">
        <v>6.2555074691772461E-4</v>
      </c>
      <c r="AL10" s="63">
        <v>-3.0599534511566162E-4</v>
      </c>
      <c r="AM10" s="76"/>
      <c r="AN10" s="82">
        <f>MROUND(J10, 5000)</f>
        <v>9190000</v>
      </c>
      <c r="AO10" s="82">
        <f t="shared" ref="AO10:AR10" si="0">MROUND(K10, 5000)</f>
        <v>9170000</v>
      </c>
      <c r="AP10" s="82">
        <f t="shared" si="0"/>
        <v>9705000</v>
      </c>
      <c r="AQ10" s="82">
        <f t="shared" si="0"/>
        <v>9545000</v>
      </c>
      <c r="AR10" s="82">
        <f t="shared" si="0"/>
        <v>9730000</v>
      </c>
      <c r="AS10" s="77"/>
      <c r="AT10" s="82">
        <f>IF(P10&lt;0,MROUND(P10,-5000),MROUND(P10,5000))</f>
        <v>-135000</v>
      </c>
      <c r="AU10" s="82">
        <f t="shared" ref="AU10:AX10" si="1">IF(Q10&lt;0,MROUND(Q10,-5000),MROUND(Q10,5000))</f>
        <v>-105000</v>
      </c>
      <c r="AV10" s="82">
        <f t="shared" si="1"/>
        <v>-55000</v>
      </c>
      <c r="AW10" s="82">
        <f t="shared" si="1"/>
        <v>40000</v>
      </c>
      <c r="AX10" s="82">
        <f t="shared" si="1"/>
        <v>-20000</v>
      </c>
      <c r="AY10" s="77"/>
      <c r="AZ10" s="83">
        <f>AB10</f>
        <v>0.13773220777511597</v>
      </c>
      <c r="BA10" s="83">
        <f t="shared" ref="BA10:BD10" si="2">AC10</f>
        <v>0.13745065033435822</v>
      </c>
      <c r="BB10" s="83">
        <f t="shared" si="2"/>
        <v>0.14541034400463104</v>
      </c>
      <c r="BC10" s="83">
        <f t="shared" si="2"/>
        <v>0.14304804801940918</v>
      </c>
      <c r="BD10" s="83">
        <f t="shared" si="2"/>
        <v>0.14583559334278107</v>
      </c>
      <c r="BE10" s="77"/>
      <c r="BF10" s="83">
        <f>AH10</f>
        <v>-2.0042061805725098E-3</v>
      </c>
      <c r="BG10" s="83">
        <f t="shared" ref="BG10:BJ10" si="3">AI10</f>
        <v>-1.5636086463928223E-3</v>
      </c>
      <c r="BH10" s="83">
        <f t="shared" si="3"/>
        <v>-8.5307657718658447E-4</v>
      </c>
      <c r="BI10" s="83">
        <f t="shared" si="3"/>
        <v>6.2555074691772461E-4</v>
      </c>
      <c r="BJ10" s="83">
        <f t="shared" si="3"/>
        <v>-3.0599534511566162E-4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5599115</v>
      </c>
      <c r="K12" s="78">
        <v>5596694</v>
      </c>
      <c r="L12" s="78">
        <v>5969577</v>
      </c>
      <c r="M12" s="78">
        <v>5862087</v>
      </c>
      <c r="N12" s="78">
        <v>5952854</v>
      </c>
      <c r="O12" s="62"/>
      <c r="P12" s="78">
        <v>-98343</v>
      </c>
      <c r="Q12" s="78">
        <v>-85633</v>
      </c>
      <c r="R12" s="78">
        <v>-62614</v>
      </c>
      <c r="S12" s="78">
        <v>-15412</v>
      </c>
      <c r="T12" s="78">
        <v>-51175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0.13819043338298798</v>
      </c>
      <c r="AC12" s="63">
        <v>0.13813069462776184</v>
      </c>
      <c r="AD12" s="63">
        <v>0.14733372628688812</v>
      </c>
      <c r="AE12" s="63">
        <v>0.14468078315258026</v>
      </c>
      <c r="AF12" s="63">
        <v>0.14692099392414093</v>
      </c>
      <c r="AG12" s="64"/>
      <c r="AH12" s="63">
        <v>-2.4271905422210693E-3</v>
      </c>
      <c r="AI12" s="63">
        <v>-2.1134763956069946E-3</v>
      </c>
      <c r="AJ12" s="63">
        <v>-1.5453547239303589E-3</v>
      </c>
      <c r="AK12" s="63">
        <v>-3.8038194179534912E-4</v>
      </c>
      <c r="AL12" s="63">
        <v>-1.2630373239517212E-3</v>
      </c>
      <c r="AM12" s="19"/>
      <c r="AN12" s="82">
        <f t="shared" ref="AN12:AR53" si="4">MROUND(J12, 5000)</f>
        <v>5600000</v>
      </c>
      <c r="AO12" s="82">
        <f t="shared" si="4"/>
        <v>5595000</v>
      </c>
      <c r="AP12" s="82">
        <f t="shared" si="4"/>
        <v>5970000</v>
      </c>
      <c r="AQ12" s="82">
        <f t="shared" si="4"/>
        <v>5860000</v>
      </c>
      <c r="AR12" s="82">
        <f t="shared" si="4"/>
        <v>5955000</v>
      </c>
      <c r="AS12" s="37"/>
      <c r="AT12" s="82">
        <f t="shared" ref="AT12:AX53" si="5">IF(P12&lt;0,MROUND(P12,-5000),MROUND(P12,5000))</f>
        <v>-100000</v>
      </c>
      <c r="AU12" s="82">
        <f t="shared" si="5"/>
        <v>-85000</v>
      </c>
      <c r="AV12" s="82">
        <f t="shared" si="5"/>
        <v>-65000</v>
      </c>
      <c r="AW12" s="82">
        <f t="shared" si="5"/>
        <v>-15000</v>
      </c>
      <c r="AX12" s="82">
        <f t="shared" si="5"/>
        <v>-50000</v>
      </c>
      <c r="AY12" s="37"/>
      <c r="AZ12" s="83">
        <f t="shared" ref="AZ12:BD53" si="6">AB12</f>
        <v>0.13819043338298798</v>
      </c>
      <c r="BA12" s="83">
        <f t="shared" si="6"/>
        <v>0.13813069462776184</v>
      </c>
      <c r="BB12" s="83">
        <f t="shared" si="6"/>
        <v>0.14733372628688812</v>
      </c>
      <c r="BC12" s="83">
        <f t="shared" si="6"/>
        <v>0.14468078315258026</v>
      </c>
      <c r="BD12" s="83">
        <f t="shared" si="6"/>
        <v>0.14692099392414093</v>
      </c>
      <c r="BF12" s="83">
        <f t="shared" ref="BF12:BJ53" si="7">AH12</f>
        <v>-2.4271905422210693E-3</v>
      </c>
      <c r="BG12" s="83">
        <f t="shared" si="7"/>
        <v>-2.1134763956069946E-3</v>
      </c>
      <c r="BH12" s="83">
        <f t="shared" si="7"/>
        <v>-1.5453547239303589E-3</v>
      </c>
      <c r="BI12" s="83">
        <f t="shared" si="7"/>
        <v>-3.8038194179534912E-4</v>
      </c>
      <c r="BJ12" s="83">
        <f t="shared" si="7"/>
        <v>-1.2630373239517212E-3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2966626</v>
      </c>
      <c r="K13" s="78">
        <v>2984296</v>
      </c>
      <c r="L13" s="78">
        <v>3134163</v>
      </c>
      <c r="M13" s="78">
        <v>3116482</v>
      </c>
      <c r="N13" s="78">
        <v>3191192</v>
      </c>
      <c r="O13" s="62"/>
      <c r="P13" s="78">
        <v>-35276</v>
      </c>
      <c r="Q13" s="78">
        <v>-27428</v>
      </c>
      <c r="R13" s="78">
        <v>-3323</v>
      </c>
      <c r="S13" s="78">
        <v>41462</v>
      </c>
      <c r="T13" s="78">
        <v>16675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0.20638526976108551</v>
      </c>
      <c r="AC13" s="63">
        <v>0.20761455595493317</v>
      </c>
      <c r="AD13" s="63">
        <v>0.21804064512252808</v>
      </c>
      <c r="AE13" s="63">
        <v>0.21681059896945953</v>
      </c>
      <c r="AF13" s="63">
        <v>0.2220081090927124</v>
      </c>
      <c r="AG13" s="64"/>
      <c r="AH13" s="63">
        <v>-2.4541169404983521E-3</v>
      </c>
      <c r="AI13" s="63">
        <v>-1.9081383943557739E-3</v>
      </c>
      <c r="AJ13" s="63">
        <v>-2.3119151592254639E-4</v>
      </c>
      <c r="AK13" s="63">
        <v>2.8844624757766724E-3</v>
      </c>
      <c r="AL13" s="63">
        <v>1.1600703001022339E-3</v>
      </c>
      <c r="AM13" s="19"/>
      <c r="AN13" s="82">
        <f t="shared" si="4"/>
        <v>2965000</v>
      </c>
      <c r="AO13" s="82">
        <f t="shared" si="4"/>
        <v>2985000</v>
      </c>
      <c r="AP13" s="82">
        <f t="shared" si="4"/>
        <v>3135000</v>
      </c>
      <c r="AQ13" s="82">
        <f t="shared" si="4"/>
        <v>3115000</v>
      </c>
      <c r="AR13" s="82">
        <f t="shared" si="4"/>
        <v>3190000</v>
      </c>
      <c r="AS13" s="37"/>
      <c r="AT13" s="82">
        <f t="shared" si="5"/>
        <v>-35000</v>
      </c>
      <c r="AU13" s="82">
        <f t="shared" si="5"/>
        <v>-25000</v>
      </c>
      <c r="AV13" s="82">
        <f t="shared" si="5"/>
        <v>-5000</v>
      </c>
      <c r="AW13" s="82">
        <f t="shared" si="5"/>
        <v>40000</v>
      </c>
      <c r="AX13" s="82">
        <f t="shared" si="5"/>
        <v>15000</v>
      </c>
      <c r="AY13" s="37"/>
      <c r="AZ13" s="83">
        <f t="shared" si="6"/>
        <v>0.20638526976108551</v>
      </c>
      <c r="BA13" s="83">
        <f t="shared" si="6"/>
        <v>0.20761455595493317</v>
      </c>
      <c r="BB13" s="83">
        <f t="shared" si="6"/>
        <v>0.21804064512252808</v>
      </c>
      <c r="BC13" s="83">
        <f t="shared" si="6"/>
        <v>0.21681059896945953</v>
      </c>
      <c r="BD13" s="83">
        <f t="shared" si="6"/>
        <v>0.2220081090927124</v>
      </c>
      <c r="BF13" s="83">
        <f t="shared" si="7"/>
        <v>-2.4541169404983521E-3</v>
      </c>
      <c r="BG13" s="83">
        <f t="shared" si="7"/>
        <v>-1.9081383943557739E-3</v>
      </c>
      <c r="BH13" s="83">
        <f t="shared" si="7"/>
        <v>-2.3119151592254639E-4</v>
      </c>
      <c r="BI13" s="83">
        <f t="shared" si="7"/>
        <v>2.8844624757766724E-3</v>
      </c>
      <c r="BJ13" s="83">
        <f t="shared" si="7"/>
        <v>1.1600703001022339E-3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625263</v>
      </c>
      <c r="K14" s="78">
        <v>591226</v>
      </c>
      <c r="L14" s="78">
        <v>599634</v>
      </c>
      <c r="M14" s="78">
        <v>567166</v>
      </c>
      <c r="N14" s="78">
        <v>587705</v>
      </c>
      <c r="O14" s="62"/>
      <c r="P14" s="78">
        <v>-124</v>
      </c>
      <c r="Q14" s="78">
        <v>8720</v>
      </c>
      <c r="R14" s="78">
        <v>9011</v>
      </c>
      <c r="S14" s="78">
        <v>15693</v>
      </c>
      <c r="T14" s="78">
        <v>14081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5.2812159061431885E-2</v>
      </c>
      <c r="AC14" s="63">
        <v>4.9937259405851364E-2</v>
      </c>
      <c r="AD14" s="63">
        <v>5.064743384718895E-2</v>
      </c>
      <c r="AE14" s="63">
        <v>4.7905057668685913E-2</v>
      </c>
      <c r="AF14" s="63">
        <v>4.9639862030744553E-2</v>
      </c>
      <c r="AG14" s="64"/>
      <c r="AH14" s="63">
        <v>-1.047179102897644E-5</v>
      </c>
      <c r="AI14" s="63">
        <v>7.3652341961860657E-4</v>
      </c>
      <c r="AJ14" s="63">
        <v>7.6110661029815674E-4</v>
      </c>
      <c r="AK14" s="63">
        <v>1.3254918158054352E-3</v>
      </c>
      <c r="AL14" s="63">
        <v>1.1893361806869507E-3</v>
      </c>
      <c r="AM14" s="19"/>
      <c r="AN14" s="82">
        <f t="shared" si="4"/>
        <v>625000</v>
      </c>
      <c r="AO14" s="82">
        <f t="shared" si="4"/>
        <v>590000</v>
      </c>
      <c r="AP14" s="82">
        <f t="shared" si="4"/>
        <v>600000</v>
      </c>
      <c r="AQ14" s="82">
        <f t="shared" si="4"/>
        <v>565000</v>
      </c>
      <c r="AR14" s="82">
        <f t="shared" si="4"/>
        <v>590000</v>
      </c>
      <c r="AS14" s="37"/>
      <c r="AT14" s="82">
        <f t="shared" si="5"/>
        <v>0</v>
      </c>
      <c r="AU14" s="82">
        <f t="shared" si="5"/>
        <v>10000</v>
      </c>
      <c r="AV14" s="82">
        <f t="shared" si="5"/>
        <v>10000</v>
      </c>
      <c r="AW14" s="82">
        <f t="shared" si="5"/>
        <v>15000</v>
      </c>
      <c r="AX14" s="82">
        <f t="shared" si="5"/>
        <v>15000</v>
      </c>
      <c r="AY14" s="37"/>
      <c r="AZ14" s="83">
        <f t="shared" si="6"/>
        <v>5.2812159061431885E-2</v>
      </c>
      <c r="BA14" s="83">
        <f t="shared" si="6"/>
        <v>4.9937259405851364E-2</v>
      </c>
      <c r="BB14" s="83">
        <f t="shared" si="6"/>
        <v>5.064743384718895E-2</v>
      </c>
      <c r="BC14" s="83">
        <f t="shared" si="6"/>
        <v>4.7905057668685913E-2</v>
      </c>
      <c r="BD14" s="83">
        <f t="shared" si="6"/>
        <v>4.9639862030744553E-2</v>
      </c>
      <c r="BF14" s="83">
        <f t="shared" si="7"/>
        <v>-1.047179102897644E-5</v>
      </c>
      <c r="BG14" s="83">
        <f t="shared" si="7"/>
        <v>7.3652341961860657E-4</v>
      </c>
      <c r="BH14" s="83">
        <f t="shared" si="7"/>
        <v>7.6110661029815674E-4</v>
      </c>
      <c r="BI14" s="83">
        <f t="shared" si="7"/>
        <v>1.3254918158054352E-3</v>
      </c>
      <c r="BJ14" s="83">
        <f t="shared" si="7"/>
        <v>1.1893361806869507E-3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967119</v>
      </c>
      <c r="K16" s="78">
        <v>1001898</v>
      </c>
      <c r="L16" s="78">
        <v>1045453</v>
      </c>
      <c r="M16" s="78">
        <v>1031261</v>
      </c>
      <c r="N16" s="78">
        <v>1030686</v>
      </c>
      <c r="O16" s="62"/>
      <c r="P16" s="78">
        <v>-18695</v>
      </c>
      <c r="Q16" s="78">
        <v>-15767</v>
      </c>
      <c r="R16" s="78">
        <v>-12057</v>
      </c>
      <c r="S16" s="78">
        <v>-7901</v>
      </c>
      <c r="T16" s="78">
        <v>-23126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0.19290535151958466</v>
      </c>
      <c r="AC16" s="63">
        <v>0.19984249770641327</v>
      </c>
      <c r="AD16" s="63">
        <v>0.20853015780448914</v>
      </c>
      <c r="AE16" s="63">
        <v>0.2056993693113327</v>
      </c>
      <c r="AF16" s="63">
        <v>0.20558467507362366</v>
      </c>
      <c r="AG16" s="64"/>
      <c r="AH16" s="63">
        <v>-3.7289708852767944E-3</v>
      </c>
      <c r="AI16" s="63">
        <v>-3.1449496746063232E-3</v>
      </c>
      <c r="AJ16" s="63">
        <v>-2.4049282073974609E-3</v>
      </c>
      <c r="AK16" s="63">
        <v>-1.575961709022522E-3</v>
      </c>
      <c r="AL16" s="63">
        <v>-4.6128034591674805E-3</v>
      </c>
      <c r="AM16" s="19"/>
      <c r="AN16" s="82">
        <f t="shared" si="4"/>
        <v>965000</v>
      </c>
      <c r="AO16" s="82">
        <f t="shared" si="4"/>
        <v>1000000</v>
      </c>
      <c r="AP16" s="82">
        <f t="shared" si="4"/>
        <v>1045000</v>
      </c>
      <c r="AQ16" s="82">
        <f t="shared" si="4"/>
        <v>1030000</v>
      </c>
      <c r="AR16" s="82">
        <f t="shared" si="4"/>
        <v>1030000</v>
      </c>
      <c r="AS16" s="37"/>
      <c r="AT16" s="82">
        <f t="shared" si="5"/>
        <v>-20000</v>
      </c>
      <c r="AU16" s="82">
        <f t="shared" si="5"/>
        <v>-15000</v>
      </c>
      <c r="AV16" s="82">
        <f t="shared" si="5"/>
        <v>-10000</v>
      </c>
      <c r="AW16" s="82">
        <f t="shared" si="5"/>
        <v>-10000</v>
      </c>
      <c r="AX16" s="82">
        <f t="shared" si="5"/>
        <v>-25000</v>
      </c>
      <c r="AY16" s="37"/>
      <c r="AZ16" s="83">
        <f t="shared" si="6"/>
        <v>0.19290535151958466</v>
      </c>
      <c r="BA16" s="83">
        <f t="shared" si="6"/>
        <v>0.19984249770641327</v>
      </c>
      <c r="BB16" s="83">
        <f t="shared" si="6"/>
        <v>0.20853015780448914</v>
      </c>
      <c r="BC16" s="83">
        <f t="shared" si="6"/>
        <v>0.2056993693113327</v>
      </c>
      <c r="BD16" s="83">
        <f t="shared" si="6"/>
        <v>0.20558467507362366</v>
      </c>
      <c r="BF16" s="83">
        <f t="shared" si="7"/>
        <v>-3.7289708852767944E-3</v>
      </c>
      <c r="BG16" s="83">
        <f t="shared" si="7"/>
        <v>-3.1449496746063232E-3</v>
      </c>
      <c r="BH16" s="83">
        <f t="shared" si="7"/>
        <v>-2.4049282073974609E-3</v>
      </c>
      <c r="BI16" s="83">
        <f t="shared" si="7"/>
        <v>-1.575961709022522E-3</v>
      </c>
      <c r="BJ16" s="83">
        <f t="shared" si="7"/>
        <v>-4.6128034591674805E-3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1092004</v>
      </c>
      <c r="K17" s="78">
        <v>1063139</v>
      </c>
      <c r="L17" s="78">
        <v>1124222</v>
      </c>
      <c r="M17" s="78">
        <v>1107416</v>
      </c>
      <c r="N17" s="78">
        <v>1133108</v>
      </c>
      <c r="O17" s="62"/>
      <c r="P17" s="78">
        <v>-20539</v>
      </c>
      <c r="Q17" s="78">
        <v>-13263</v>
      </c>
      <c r="R17" s="78">
        <v>-9143</v>
      </c>
      <c r="S17" s="78">
        <v>-3357</v>
      </c>
      <c r="T17" s="78">
        <v>-8136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0.12233876436948776</v>
      </c>
      <c r="AC17" s="63">
        <v>0.11910497397184372</v>
      </c>
      <c r="AD17" s="63">
        <v>0.12594819068908691</v>
      </c>
      <c r="AE17" s="63">
        <v>0.12406539171934128</v>
      </c>
      <c r="AF17" s="63">
        <v>0.12694370746612549</v>
      </c>
      <c r="AG17" s="64"/>
      <c r="AH17" s="63">
        <v>-2.3010149598121643E-3</v>
      </c>
      <c r="AI17" s="63">
        <v>-1.485876739025116E-3</v>
      </c>
      <c r="AJ17" s="63">
        <v>-1.0243058204650879E-3</v>
      </c>
      <c r="AK17" s="63">
        <v>-3.76090407371521E-4</v>
      </c>
      <c r="AL17" s="63">
        <v>-9.1148912906646729E-4</v>
      </c>
      <c r="AM17" s="19"/>
      <c r="AN17" s="82">
        <f t="shared" si="4"/>
        <v>1090000</v>
      </c>
      <c r="AO17" s="82">
        <f t="shared" si="4"/>
        <v>1065000</v>
      </c>
      <c r="AP17" s="82">
        <f t="shared" si="4"/>
        <v>1125000</v>
      </c>
      <c r="AQ17" s="82">
        <f t="shared" si="4"/>
        <v>1105000</v>
      </c>
      <c r="AR17" s="82">
        <f t="shared" si="4"/>
        <v>1135000</v>
      </c>
      <c r="AS17" s="37"/>
      <c r="AT17" s="82">
        <f t="shared" si="5"/>
        <v>-20000</v>
      </c>
      <c r="AU17" s="82">
        <f t="shared" si="5"/>
        <v>-15000</v>
      </c>
      <c r="AV17" s="82">
        <f t="shared" si="5"/>
        <v>-10000</v>
      </c>
      <c r="AW17" s="82">
        <f t="shared" si="5"/>
        <v>-5000</v>
      </c>
      <c r="AX17" s="82">
        <f t="shared" si="5"/>
        <v>-10000</v>
      </c>
      <c r="AY17" s="37"/>
      <c r="AZ17" s="83">
        <f t="shared" si="6"/>
        <v>0.12233876436948776</v>
      </c>
      <c r="BA17" s="83">
        <f t="shared" si="6"/>
        <v>0.11910497397184372</v>
      </c>
      <c r="BB17" s="83">
        <f t="shared" si="6"/>
        <v>0.12594819068908691</v>
      </c>
      <c r="BC17" s="83">
        <f t="shared" si="6"/>
        <v>0.12406539171934128</v>
      </c>
      <c r="BD17" s="83">
        <f t="shared" si="6"/>
        <v>0.12694370746612549</v>
      </c>
      <c r="BF17" s="83">
        <f t="shared" si="7"/>
        <v>-2.3010149598121643E-3</v>
      </c>
      <c r="BG17" s="83">
        <f t="shared" si="7"/>
        <v>-1.485876739025116E-3</v>
      </c>
      <c r="BH17" s="83">
        <f t="shared" si="7"/>
        <v>-1.0243058204650879E-3</v>
      </c>
      <c r="BI17" s="83">
        <f t="shared" si="7"/>
        <v>-3.76090407371521E-4</v>
      </c>
      <c r="BJ17" s="83">
        <f t="shared" si="7"/>
        <v>-9.1148912906646729E-4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1216967</v>
      </c>
      <c r="K18" s="78">
        <v>1239850</v>
      </c>
      <c r="L18" s="78">
        <v>1317854</v>
      </c>
      <c r="M18" s="78">
        <v>1303736</v>
      </c>
      <c r="N18" s="78">
        <v>1318737</v>
      </c>
      <c r="O18" s="62"/>
      <c r="P18" s="78">
        <v>-28441</v>
      </c>
      <c r="Q18" s="78">
        <v>-33340</v>
      </c>
      <c r="R18" s="78">
        <v>-17734</v>
      </c>
      <c r="S18" s="78">
        <v>8153</v>
      </c>
      <c r="T18" s="78">
        <v>-1964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0.13953390717506409</v>
      </c>
      <c r="AC18" s="63">
        <v>0.14215759932994843</v>
      </c>
      <c r="AD18" s="63">
        <v>0.15110132098197937</v>
      </c>
      <c r="AE18" s="63">
        <v>0.14948259294033051</v>
      </c>
      <c r="AF18" s="63">
        <v>0.15120255947113037</v>
      </c>
      <c r="AG18" s="64"/>
      <c r="AH18" s="63">
        <v>-3.2609552145004272E-3</v>
      </c>
      <c r="AI18" s="63">
        <v>-3.8226693868637085E-3</v>
      </c>
      <c r="AJ18" s="63">
        <v>-2.0333230495452881E-3</v>
      </c>
      <c r="AK18" s="63">
        <v>9.3480944633483887E-4</v>
      </c>
      <c r="AL18" s="63">
        <v>-2.2518634796142578E-4</v>
      </c>
      <c r="AM18" s="19"/>
      <c r="AN18" s="82">
        <f t="shared" si="4"/>
        <v>1215000</v>
      </c>
      <c r="AO18" s="82">
        <f t="shared" si="4"/>
        <v>1240000</v>
      </c>
      <c r="AP18" s="82">
        <f t="shared" si="4"/>
        <v>1320000</v>
      </c>
      <c r="AQ18" s="82">
        <f t="shared" si="4"/>
        <v>1305000</v>
      </c>
      <c r="AR18" s="82">
        <f t="shared" si="4"/>
        <v>1320000</v>
      </c>
      <c r="AS18" s="37"/>
      <c r="AT18" s="82">
        <f t="shared" si="5"/>
        <v>-30000</v>
      </c>
      <c r="AU18" s="82">
        <f t="shared" si="5"/>
        <v>-35000</v>
      </c>
      <c r="AV18" s="82">
        <f t="shared" si="5"/>
        <v>-20000</v>
      </c>
      <c r="AW18" s="82">
        <f t="shared" si="5"/>
        <v>10000</v>
      </c>
      <c r="AX18" s="82">
        <f t="shared" si="5"/>
        <v>0</v>
      </c>
      <c r="AY18" s="37"/>
      <c r="AZ18" s="83">
        <f t="shared" si="6"/>
        <v>0.13953390717506409</v>
      </c>
      <c r="BA18" s="83">
        <f t="shared" si="6"/>
        <v>0.14215759932994843</v>
      </c>
      <c r="BB18" s="83">
        <f t="shared" si="6"/>
        <v>0.15110132098197937</v>
      </c>
      <c r="BC18" s="83">
        <f t="shared" si="6"/>
        <v>0.14948259294033051</v>
      </c>
      <c r="BD18" s="83">
        <f t="shared" si="6"/>
        <v>0.15120255947113037</v>
      </c>
      <c r="BF18" s="83">
        <f t="shared" si="7"/>
        <v>-3.2609552145004272E-3</v>
      </c>
      <c r="BG18" s="83">
        <f t="shared" si="7"/>
        <v>-3.8226693868637085E-3</v>
      </c>
      <c r="BH18" s="83">
        <f t="shared" si="7"/>
        <v>-2.0333230495452881E-3</v>
      </c>
      <c r="BI18" s="83">
        <f t="shared" si="7"/>
        <v>9.3480944633483887E-4</v>
      </c>
      <c r="BJ18" s="83">
        <f t="shared" si="7"/>
        <v>-2.2518634796142578E-4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1116462</v>
      </c>
      <c r="K19" s="78">
        <v>1098717</v>
      </c>
      <c r="L19" s="78">
        <v>1206656</v>
      </c>
      <c r="M19" s="78">
        <v>1169663</v>
      </c>
      <c r="N19" s="78">
        <v>1191601</v>
      </c>
      <c r="O19" s="62"/>
      <c r="P19" s="78">
        <v>-5764</v>
      </c>
      <c r="Q19" s="78">
        <v>-8578</v>
      </c>
      <c r="R19" s="78">
        <v>-7586</v>
      </c>
      <c r="S19" s="78">
        <v>-2145</v>
      </c>
      <c r="T19" s="78">
        <v>-638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0.13303385674953461</v>
      </c>
      <c r="AC19" s="63">
        <v>0.13091941177845001</v>
      </c>
      <c r="AD19" s="63">
        <v>0.14378106594085693</v>
      </c>
      <c r="AE19" s="63">
        <v>0.13937310874462128</v>
      </c>
      <c r="AF19" s="63">
        <v>0.1419871598482132</v>
      </c>
      <c r="AG19" s="64"/>
      <c r="AH19" s="63">
        <v>-6.8680942058563232E-4</v>
      </c>
      <c r="AI19" s="63">
        <v>-1.0221302509307861E-3</v>
      </c>
      <c r="AJ19" s="63">
        <v>-9.0391933917999268E-4</v>
      </c>
      <c r="AK19" s="63">
        <v>-2.55584716796875E-4</v>
      </c>
      <c r="AL19" s="63">
        <v>-7.6025724411010742E-5</v>
      </c>
      <c r="AM19" s="19"/>
      <c r="AN19" s="82">
        <f t="shared" si="4"/>
        <v>1115000</v>
      </c>
      <c r="AO19" s="82">
        <f t="shared" si="4"/>
        <v>1100000</v>
      </c>
      <c r="AP19" s="82">
        <f t="shared" si="4"/>
        <v>1205000</v>
      </c>
      <c r="AQ19" s="82">
        <f t="shared" si="4"/>
        <v>1170000</v>
      </c>
      <c r="AR19" s="82">
        <f t="shared" si="4"/>
        <v>1190000</v>
      </c>
      <c r="AS19" s="37"/>
      <c r="AT19" s="82">
        <f t="shared" si="5"/>
        <v>-5000</v>
      </c>
      <c r="AU19" s="82">
        <f t="shared" si="5"/>
        <v>-10000</v>
      </c>
      <c r="AV19" s="82">
        <f t="shared" si="5"/>
        <v>-10000</v>
      </c>
      <c r="AW19" s="82">
        <f t="shared" si="5"/>
        <v>0</v>
      </c>
      <c r="AX19" s="82">
        <f t="shared" si="5"/>
        <v>0</v>
      </c>
      <c r="AY19" s="37"/>
      <c r="AZ19" s="83">
        <f t="shared" si="6"/>
        <v>0.13303385674953461</v>
      </c>
      <c r="BA19" s="83">
        <f t="shared" si="6"/>
        <v>0.13091941177845001</v>
      </c>
      <c r="BB19" s="83">
        <f t="shared" si="6"/>
        <v>0.14378106594085693</v>
      </c>
      <c r="BC19" s="83">
        <f t="shared" si="6"/>
        <v>0.13937310874462128</v>
      </c>
      <c r="BD19" s="83">
        <f t="shared" si="6"/>
        <v>0.1419871598482132</v>
      </c>
      <c r="BF19" s="83">
        <f t="shared" si="7"/>
        <v>-6.8680942058563232E-4</v>
      </c>
      <c r="BG19" s="83">
        <f t="shared" si="7"/>
        <v>-1.0221302509307861E-3</v>
      </c>
      <c r="BH19" s="83">
        <f t="shared" si="7"/>
        <v>-9.0391933917999268E-4</v>
      </c>
      <c r="BI19" s="83">
        <f t="shared" si="7"/>
        <v>-2.55584716796875E-4</v>
      </c>
      <c r="BJ19" s="83">
        <f t="shared" si="7"/>
        <v>-7.6025724411010742E-5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1119962</v>
      </c>
      <c r="K20" s="78">
        <v>1113795</v>
      </c>
      <c r="L20" s="78">
        <v>1194175</v>
      </c>
      <c r="M20" s="78">
        <v>1174491</v>
      </c>
      <c r="N20" s="78">
        <v>1203833</v>
      </c>
      <c r="O20" s="62"/>
      <c r="P20" s="78">
        <v>-24904</v>
      </c>
      <c r="Q20" s="78">
        <v>-15147</v>
      </c>
      <c r="R20" s="78">
        <v>-16808</v>
      </c>
      <c r="S20" s="78">
        <v>-11391</v>
      </c>
      <c r="T20" s="78">
        <v>-19024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0.12696105241775513</v>
      </c>
      <c r="AC20" s="63">
        <v>0.12626194953918457</v>
      </c>
      <c r="AD20" s="63">
        <v>0.13537397980690002</v>
      </c>
      <c r="AE20" s="63">
        <v>0.13314256072044373</v>
      </c>
      <c r="AF20" s="63">
        <v>0.13646882772445679</v>
      </c>
      <c r="AG20" s="64"/>
      <c r="AH20" s="63">
        <v>-2.8231590986251831E-3</v>
      </c>
      <c r="AI20" s="63">
        <v>-1.7170906066894531E-3</v>
      </c>
      <c r="AJ20" s="63">
        <v>-1.9053816795349121E-3</v>
      </c>
      <c r="AK20" s="63">
        <v>-1.2913048267364502E-3</v>
      </c>
      <c r="AL20" s="63">
        <v>-2.1566003561019897E-3</v>
      </c>
      <c r="AM20" s="19"/>
      <c r="AN20" s="82">
        <f t="shared" si="4"/>
        <v>1120000</v>
      </c>
      <c r="AO20" s="82">
        <f t="shared" si="4"/>
        <v>1115000</v>
      </c>
      <c r="AP20" s="82">
        <f t="shared" si="4"/>
        <v>1195000</v>
      </c>
      <c r="AQ20" s="82">
        <f t="shared" si="4"/>
        <v>1175000</v>
      </c>
      <c r="AR20" s="82">
        <f t="shared" si="4"/>
        <v>1205000</v>
      </c>
      <c r="AS20" s="37"/>
      <c r="AT20" s="82">
        <f t="shared" si="5"/>
        <v>-25000</v>
      </c>
      <c r="AU20" s="82">
        <f t="shared" si="5"/>
        <v>-15000</v>
      </c>
      <c r="AV20" s="82">
        <f t="shared" si="5"/>
        <v>-15000</v>
      </c>
      <c r="AW20" s="82">
        <f t="shared" si="5"/>
        <v>-10000</v>
      </c>
      <c r="AX20" s="82">
        <f t="shared" si="5"/>
        <v>-20000</v>
      </c>
      <c r="AY20" s="37"/>
      <c r="AZ20" s="83">
        <f t="shared" si="6"/>
        <v>0.12696105241775513</v>
      </c>
      <c r="BA20" s="83">
        <f t="shared" si="6"/>
        <v>0.12626194953918457</v>
      </c>
      <c r="BB20" s="83">
        <f t="shared" si="6"/>
        <v>0.13537397980690002</v>
      </c>
      <c r="BC20" s="83">
        <f t="shared" si="6"/>
        <v>0.13314256072044373</v>
      </c>
      <c r="BD20" s="83">
        <f t="shared" si="6"/>
        <v>0.13646882772445679</v>
      </c>
      <c r="BF20" s="83">
        <f t="shared" si="7"/>
        <v>-2.8231590986251831E-3</v>
      </c>
      <c r="BG20" s="83">
        <f t="shared" si="7"/>
        <v>-1.7170906066894531E-3</v>
      </c>
      <c r="BH20" s="83">
        <f t="shared" si="7"/>
        <v>-1.9053816795349121E-3</v>
      </c>
      <c r="BI20" s="83">
        <f t="shared" si="7"/>
        <v>-1.2913048267364502E-3</v>
      </c>
      <c r="BJ20" s="83">
        <f t="shared" si="7"/>
        <v>-2.1566003561019897E-3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711864</v>
      </c>
      <c r="K21" s="78">
        <v>670521</v>
      </c>
      <c r="L21" s="78">
        <v>680851</v>
      </c>
      <c r="M21" s="78">
        <v>642686</v>
      </c>
      <c r="N21" s="78">
        <v>662594</v>
      </c>
      <c r="O21" s="62"/>
      <c r="P21" s="78">
        <v>-124</v>
      </c>
      <c r="Q21" s="78">
        <v>9182</v>
      </c>
      <c r="R21" s="78">
        <v>9725</v>
      </c>
      <c r="S21" s="78">
        <v>16922</v>
      </c>
      <c r="T21" s="78">
        <v>15794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5.7031348347663879E-2</v>
      </c>
      <c r="AC21" s="63">
        <v>5.3719133138656616E-2</v>
      </c>
      <c r="AD21" s="63">
        <v>5.4546728730201721E-2</v>
      </c>
      <c r="AE21" s="63">
        <v>5.1489118486642838E-2</v>
      </c>
      <c r="AF21" s="63">
        <v>5.3084060549736023E-2</v>
      </c>
      <c r="AG21" s="64"/>
      <c r="AH21" s="63">
        <v>-9.9353492259979248E-6</v>
      </c>
      <c r="AI21" s="63">
        <v>7.3561817407608032E-4</v>
      </c>
      <c r="AJ21" s="63">
        <v>7.7912583947181702E-4</v>
      </c>
      <c r="AK21" s="63">
        <v>1.3557150959968567E-3</v>
      </c>
      <c r="AL21" s="63">
        <v>1.2653470039367676E-3</v>
      </c>
      <c r="AM21" s="19"/>
      <c r="AN21" s="82">
        <f t="shared" si="4"/>
        <v>710000</v>
      </c>
      <c r="AO21" s="82">
        <f t="shared" si="4"/>
        <v>670000</v>
      </c>
      <c r="AP21" s="82">
        <f t="shared" si="4"/>
        <v>680000</v>
      </c>
      <c r="AQ21" s="82">
        <f t="shared" si="4"/>
        <v>645000</v>
      </c>
      <c r="AR21" s="82">
        <f t="shared" si="4"/>
        <v>665000</v>
      </c>
      <c r="AS21" s="37"/>
      <c r="AT21" s="82">
        <f t="shared" si="5"/>
        <v>0</v>
      </c>
      <c r="AU21" s="82">
        <f t="shared" si="5"/>
        <v>10000</v>
      </c>
      <c r="AV21" s="82">
        <f t="shared" si="5"/>
        <v>10000</v>
      </c>
      <c r="AW21" s="82">
        <f t="shared" si="5"/>
        <v>15000</v>
      </c>
      <c r="AX21" s="82">
        <f t="shared" si="5"/>
        <v>15000</v>
      </c>
      <c r="AY21" s="37"/>
      <c r="AZ21" s="83">
        <f t="shared" si="6"/>
        <v>5.7031348347663879E-2</v>
      </c>
      <c r="BA21" s="83">
        <f t="shared" si="6"/>
        <v>5.3719133138656616E-2</v>
      </c>
      <c r="BB21" s="83">
        <f t="shared" si="6"/>
        <v>5.4546728730201721E-2</v>
      </c>
      <c r="BC21" s="83">
        <f t="shared" si="6"/>
        <v>5.1489118486642838E-2</v>
      </c>
      <c r="BD21" s="83">
        <f t="shared" si="6"/>
        <v>5.3084060549736023E-2</v>
      </c>
      <c r="BF21" s="83">
        <f t="shared" si="7"/>
        <v>-9.9353492259979248E-6</v>
      </c>
      <c r="BG21" s="83">
        <f t="shared" si="7"/>
        <v>7.3561817407608032E-4</v>
      </c>
      <c r="BH21" s="83">
        <f t="shared" si="7"/>
        <v>7.7912583947181702E-4</v>
      </c>
      <c r="BI21" s="83">
        <f t="shared" si="7"/>
        <v>1.3557150959968567E-3</v>
      </c>
      <c r="BJ21" s="83">
        <f t="shared" si="7"/>
        <v>1.2653470039367676E-3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2254289</v>
      </c>
      <c r="K23" s="78">
        <v>2257422</v>
      </c>
      <c r="L23" s="78">
        <v>2442467</v>
      </c>
      <c r="M23" s="78">
        <v>2386507</v>
      </c>
      <c r="N23" s="78">
        <v>2394324</v>
      </c>
      <c r="O23" s="62"/>
      <c r="P23" s="78">
        <v>-46193</v>
      </c>
      <c r="Q23" s="78">
        <v>-36480</v>
      </c>
      <c r="R23" s="78">
        <v>-29793</v>
      </c>
      <c r="S23" s="78">
        <v>-6393</v>
      </c>
      <c r="T23" s="78">
        <v>-28302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0.18494924902915955</v>
      </c>
      <c r="AC23" s="63">
        <v>0.18520627915859222</v>
      </c>
      <c r="AD23" s="63">
        <v>0.20038798451423645</v>
      </c>
      <c r="AE23" s="63">
        <v>0.19579684734344482</v>
      </c>
      <c r="AF23" s="63">
        <v>0.19643817842006683</v>
      </c>
      <c r="AG23" s="64"/>
      <c r="AH23" s="63">
        <v>-3.7898123264312744E-3</v>
      </c>
      <c r="AI23" s="63">
        <v>-2.9929429292678833E-3</v>
      </c>
      <c r="AJ23" s="63">
        <v>-2.4443119764328003E-3</v>
      </c>
      <c r="AK23" s="63">
        <v>-5.244910717010498E-4</v>
      </c>
      <c r="AL23" s="63">
        <v>-2.3219883441925049E-3</v>
      </c>
      <c r="AM23" s="19"/>
      <c r="AN23" s="82">
        <f t="shared" si="4"/>
        <v>2255000</v>
      </c>
      <c r="AO23" s="82">
        <f t="shared" si="4"/>
        <v>2255000</v>
      </c>
      <c r="AP23" s="82">
        <f t="shared" si="4"/>
        <v>2440000</v>
      </c>
      <c r="AQ23" s="82">
        <f t="shared" si="4"/>
        <v>2385000</v>
      </c>
      <c r="AR23" s="82">
        <f t="shared" si="4"/>
        <v>2395000</v>
      </c>
      <c r="AS23" s="37"/>
      <c r="AT23" s="82">
        <f t="shared" si="5"/>
        <v>-45000</v>
      </c>
      <c r="AU23" s="82">
        <f t="shared" si="5"/>
        <v>-35000</v>
      </c>
      <c r="AV23" s="82">
        <f t="shared" si="5"/>
        <v>-30000</v>
      </c>
      <c r="AW23" s="82">
        <f t="shared" si="5"/>
        <v>-5000</v>
      </c>
      <c r="AX23" s="82">
        <f t="shared" si="5"/>
        <v>-30000</v>
      </c>
      <c r="AY23" s="37"/>
      <c r="AZ23" s="83">
        <f t="shared" si="6"/>
        <v>0.18494924902915955</v>
      </c>
      <c r="BA23" s="83">
        <f t="shared" si="6"/>
        <v>0.18520627915859222</v>
      </c>
      <c r="BB23" s="83">
        <f t="shared" si="6"/>
        <v>0.20038798451423645</v>
      </c>
      <c r="BC23" s="83">
        <f t="shared" si="6"/>
        <v>0.19579684734344482</v>
      </c>
      <c r="BD23" s="83">
        <f t="shared" si="6"/>
        <v>0.19643817842006683</v>
      </c>
      <c r="BF23" s="83">
        <f t="shared" si="7"/>
        <v>-3.7898123264312744E-3</v>
      </c>
      <c r="BG23" s="83">
        <f t="shared" si="7"/>
        <v>-2.9929429292678833E-3</v>
      </c>
      <c r="BH23" s="83">
        <f t="shared" si="7"/>
        <v>-2.4443119764328003E-3</v>
      </c>
      <c r="BI23" s="83">
        <f t="shared" si="7"/>
        <v>-5.244910717010498E-4</v>
      </c>
      <c r="BJ23" s="83">
        <f t="shared" si="7"/>
        <v>-2.3219883441925049E-3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1659654</v>
      </c>
      <c r="K24" s="78">
        <v>1624352</v>
      </c>
      <c r="L24" s="78">
        <v>1739171</v>
      </c>
      <c r="M24" s="78">
        <v>1766962</v>
      </c>
      <c r="N24" s="78">
        <v>1835519</v>
      </c>
      <c r="O24" s="62"/>
      <c r="P24" s="78">
        <v>-12435</v>
      </c>
      <c r="Q24" s="78">
        <v>9241</v>
      </c>
      <c r="R24" s="78">
        <v>11023</v>
      </c>
      <c r="S24" s="78">
        <v>37090</v>
      </c>
      <c r="T24" s="78">
        <v>16830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0.31833571195602417</v>
      </c>
      <c r="AC24" s="63">
        <v>0.31156447529792786</v>
      </c>
      <c r="AD24" s="63">
        <v>0.33358773589134216</v>
      </c>
      <c r="AE24" s="63">
        <v>0.3389182984828949</v>
      </c>
      <c r="AF24" s="63">
        <v>0.35206809639930725</v>
      </c>
      <c r="AG24" s="64"/>
      <c r="AH24" s="63">
        <v>-2.3851394653320313E-3</v>
      </c>
      <c r="AI24" s="63">
        <v>1.7724931240081787E-3</v>
      </c>
      <c r="AJ24" s="63">
        <v>2.1142959594726563E-3</v>
      </c>
      <c r="AK24" s="63">
        <v>7.1142017841339111E-3</v>
      </c>
      <c r="AL24" s="63">
        <v>3.2281279563903809E-3</v>
      </c>
      <c r="AM24" s="19"/>
      <c r="AN24" s="82">
        <f t="shared" si="4"/>
        <v>1660000</v>
      </c>
      <c r="AO24" s="82">
        <f t="shared" si="4"/>
        <v>1625000</v>
      </c>
      <c r="AP24" s="82">
        <f t="shared" si="4"/>
        <v>1740000</v>
      </c>
      <c r="AQ24" s="82">
        <f t="shared" si="4"/>
        <v>1765000</v>
      </c>
      <c r="AR24" s="82">
        <f t="shared" si="4"/>
        <v>1835000</v>
      </c>
      <c r="AS24" s="37"/>
      <c r="AT24" s="82">
        <f t="shared" si="5"/>
        <v>-10000</v>
      </c>
      <c r="AU24" s="82">
        <f t="shared" si="5"/>
        <v>10000</v>
      </c>
      <c r="AV24" s="82">
        <f t="shared" si="5"/>
        <v>10000</v>
      </c>
      <c r="AW24" s="82">
        <f t="shared" si="5"/>
        <v>35000</v>
      </c>
      <c r="AX24" s="82">
        <f t="shared" si="5"/>
        <v>15000</v>
      </c>
      <c r="AY24" s="37"/>
      <c r="AZ24" s="83">
        <f t="shared" si="6"/>
        <v>0.31833571195602417</v>
      </c>
      <c r="BA24" s="83">
        <f t="shared" si="6"/>
        <v>0.31156447529792786</v>
      </c>
      <c r="BB24" s="83">
        <f t="shared" si="6"/>
        <v>0.33358773589134216</v>
      </c>
      <c r="BC24" s="83">
        <f t="shared" si="6"/>
        <v>0.3389182984828949</v>
      </c>
      <c r="BD24" s="83">
        <f t="shared" si="6"/>
        <v>0.35206809639930725</v>
      </c>
      <c r="BF24" s="83">
        <f t="shared" si="7"/>
        <v>-2.3851394653320313E-3</v>
      </c>
      <c r="BG24" s="83">
        <f t="shared" si="7"/>
        <v>1.7724931240081787E-3</v>
      </c>
      <c r="BH24" s="83">
        <f t="shared" si="7"/>
        <v>2.1142959594726563E-3</v>
      </c>
      <c r="BI24" s="83">
        <f t="shared" si="7"/>
        <v>7.1142017841339111E-3</v>
      </c>
      <c r="BJ24" s="83">
        <f t="shared" si="7"/>
        <v>3.2281279563903809E-3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1029760</v>
      </c>
      <c r="K25" s="78">
        <v>1026648</v>
      </c>
      <c r="L25" s="78">
        <v>1091106</v>
      </c>
      <c r="M25" s="78">
        <v>1072788</v>
      </c>
      <c r="N25" s="78">
        <v>1089434</v>
      </c>
      <c r="O25" s="62"/>
      <c r="P25" s="78">
        <v>-16276</v>
      </c>
      <c r="Q25" s="78">
        <v>-10396</v>
      </c>
      <c r="R25" s="78">
        <v>-26120</v>
      </c>
      <c r="S25" s="78">
        <v>-27644</v>
      </c>
      <c r="T25" s="78">
        <v>-18814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7.5758397579193115E-2</v>
      </c>
      <c r="AC25" s="63">
        <v>7.552945613861084E-2</v>
      </c>
      <c r="AD25" s="63">
        <v>8.0271564424037933E-2</v>
      </c>
      <c r="AE25" s="63">
        <v>7.8923925757408142E-2</v>
      </c>
      <c r="AF25" s="63">
        <v>8.0148555338382721E-2</v>
      </c>
      <c r="AG25" s="64"/>
      <c r="AH25" s="63">
        <v>-1.1974126100540161E-3</v>
      </c>
      <c r="AI25" s="63">
        <v>-7.6482445001602173E-4</v>
      </c>
      <c r="AJ25" s="63">
        <v>-1.9216239452362061E-3</v>
      </c>
      <c r="AK25" s="63">
        <v>-2.0337402820587158E-3</v>
      </c>
      <c r="AL25" s="63">
        <v>-1.3841316103935242E-3</v>
      </c>
      <c r="AM25" s="19"/>
      <c r="AN25" s="82">
        <f t="shared" si="4"/>
        <v>1030000</v>
      </c>
      <c r="AO25" s="82">
        <f t="shared" si="4"/>
        <v>1025000</v>
      </c>
      <c r="AP25" s="82">
        <f t="shared" si="4"/>
        <v>1090000</v>
      </c>
      <c r="AQ25" s="82">
        <f t="shared" si="4"/>
        <v>1075000</v>
      </c>
      <c r="AR25" s="82">
        <f t="shared" si="4"/>
        <v>1090000</v>
      </c>
      <c r="AS25" s="37"/>
      <c r="AT25" s="82">
        <f t="shared" si="5"/>
        <v>-15000</v>
      </c>
      <c r="AU25" s="82">
        <f t="shared" si="5"/>
        <v>-10000</v>
      </c>
      <c r="AV25" s="82">
        <f t="shared" si="5"/>
        <v>-25000</v>
      </c>
      <c r="AW25" s="82">
        <f t="shared" si="5"/>
        <v>-30000</v>
      </c>
      <c r="AX25" s="82">
        <f t="shared" si="5"/>
        <v>-20000</v>
      </c>
      <c r="AY25" s="37"/>
      <c r="AZ25" s="83">
        <f t="shared" si="6"/>
        <v>7.5758397579193115E-2</v>
      </c>
      <c r="BA25" s="83">
        <f t="shared" si="6"/>
        <v>7.552945613861084E-2</v>
      </c>
      <c r="BB25" s="83">
        <f t="shared" si="6"/>
        <v>8.0271564424037933E-2</v>
      </c>
      <c r="BC25" s="83">
        <f t="shared" si="6"/>
        <v>7.8923925757408142E-2</v>
      </c>
      <c r="BD25" s="83">
        <f t="shared" si="6"/>
        <v>8.0148555338382721E-2</v>
      </c>
      <c r="BF25" s="83">
        <f t="shared" si="7"/>
        <v>-1.1974126100540161E-3</v>
      </c>
      <c r="BG25" s="83">
        <f t="shared" si="7"/>
        <v>-7.6482445001602173E-4</v>
      </c>
      <c r="BH25" s="83">
        <f t="shared" si="7"/>
        <v>-1.9216239452362061E-3</v>
      </c>
      <c r="BI25" s="83">
        <f t="shared" si="7"/>
        <v>-2.0337402820587158E-3</v>
      </c>
      <c r="BJ25" s="83">
        <f t="shared" si="7"/>
        <v>-1.3841316103935242E-3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3496901</v>
      </c>
      <c r="K26" s="78">
        <v>3546865</v>
      </c>
      <c r="L26" s="78">
        <v>3702400</v>
      </c>
      <c r="M26" s="78">
        <v>3625786</v>
      </c>
      <c r="N26" s="78">
        <v>3673202</v>
      </c>
      <c r="O26" s="62"/>
      <c r="P26" s="78">
        <v>-58377</v>
      </c>
      <c r="Q26" s="78">
        <v>-74999</v>
      </c>
      <c r="R26" s="78">
        <v>-19729</v>
      </c>
      <c r="S26" s="78">
        <v>24262</v>
      </c>
      <c r="T26" s="78">
        <v>-2914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0.15388698875904083</v>
      </c>
      <c r="AC26" s="63">
        <v>0.15608574450016022</v>
      </c>
      <c r="AD26" s="63">
        <v>0.16293030977249146</v>
      </c>
      <c r="AE26" s="63">
        <v>0.15955878794193268</v>
      </c>
      <c r="AF26" s="63">
        <v>0.16164541244506836</v>
      </c>
      <c r="AG26" s="64"/>
      <c r="AH26" s="63">
        <v>-2.5689750909805298E-3</v>
      </c>
      <c r="AI26" s="63">
        <v>-3.3004432916641235E-3</v>
      </c>
      <c r="AJ26" s="63">
        <v>-8.6821615695953369E-4</v>
      </c>
      <c r="AK26" s="63">
        <v>1.0676831007003784E-3</v>
      </c>
      <c r="AL26" s="63">
        <v>-1.2823939323425293E-4</v>
      </c>
      <c r="AM26" s="19"/>
      <c r="AN26" s="82">
        <f t="shared" si="4"/>
        <v>3495000</v>
      </c>
      <c r="AO26" s="82">
        <f t="shared" si="4"/>
        <v>3545000</v>
      </c>
      <c r="AP26" s="82">
        <f t="shared" si="4"/>
        <v>3700000</v>
      </c>
      <c r="AQ26" s="82">
        <f t="shared" si="4"/>
        <v>3625000</v>
      </c>
      <c r="AR26" s="82">
        <f t="shared" si="4"/>
        <v>3675000</v>
      </c>
      <c r="AS26" s="37"/>
      <c r="AT26" s="82">
        <f t="shared" si="5"/>
        <v>-60000</v>
      </c>
      <c r="AU26" s="82">
        <f t="shared" si="5"/>
        <v>-75000</v>
      </c>
      <c r="AV26" s="82">
        <f t="shared" si="5"/>
        <v>-20000</v>
      </c>
      <c r="AW26" s="82">
        <f t="shared" si="5"/>
        <v>25000</v>
      </c>
      <c r="AX26" s="82">
        <f t="shared" si="5"/>
        <v>-5000</v>
      </c>
      <c r="AY26" s="37"/>
      <c r="AZ26" s="83">
        <f t="shared" si="6"/>
        <v>0.15388698875904083</v>
      </c>
      <c r="BA26" s="83">
        <f t="shared" si="6"/>
        <v>0.15608574450016022</v>
      </c>
      <c r="BB26" s="83">
        <f t="shared" si="6"/>
        <v>0.16293030977249146</v>
      </c>
      <c r="BC26" s="83">
        <f t="shared" si="6"/>
        <v>0.15955878794193268</v>
      </c>
      <c r="BD26" s="83">
        <f t="shared" si="6"/>
        <v>0.16164541244506836</v>
      </c>
      <c r="BF26" s="83">
        <f t="shared" si="7"/>
        <v>-2.5689750909805298E-3</v>
      </c>
      <c r="BG26" s="83">
        <f t="shared" si="7"/>
        <v>-3.3004432916641235E-3</v>
      </c>
      <c r="BH26" s="83">
        <f t="shared" si="7"/>
        <v>-8.6821615695953369E-4</v>
      </c>
      <c r="BI26" s="83">
        <f t="shared" si="7"/>
        <v>1.0676831007003784E-3</v>
      </c>
      <c r="BJ26" s="83">
        <f t="shared" si="7"/>
        <v>-1.2823939323425293E-4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356638</v>
      </c>
      <c r="K27" s="78">
        <v>332324</v>
      </c>
      <c r="L27" s="78">
        <v>350199</v>
      </c>
      <c r="M27" s="78">
        <v>334799</v>
      </c>
      <c r="N27" s="78">
        <v>334553</v>
      </c>
      <c r="O27" s="62"/>
      <c r="P27" s="78">
        <v>214</v>
      </c>
      <c r="Q27" s="78">
        <v>5135</v>
      </c>
      <c r="R27" s="78">
        <v>2843</v>
      </c>
      <c r="S27" s="78">
        <v>12946</v>
      </c>
      <c r="T27" s="78">
        <v>13605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7.9815514385700226E-2</v>
      </c>
      <c r="AC27" s="63">
        <v>7.437404990196228E-2</v>
      </c>
      <c r="AD27" s="63">
        <v>7.8374467790126801E-2</v>
      </c>
      <c r="AE27" s="63">
        <v>7.4927955865859985E-2</v>
      </c>
      <c r="AF27" s="63">
        <v>7.4872896075248718E-2</v>
      </c>
      <c r="AG27" s="64"/>
      <c r="AH27" s="63">
        <v>4.7892332077026367E-5</v>
      </c>
      <c r="AI27" s="63">
        <v>1.1492148041725159E-3</v>
      </c>
      <c r="AJ27" s="63">
        <v>6.3625723123550415E-4</v>
      </c>
      <c r="AK27" s="63">
        <v>2.897314727306366E-3</v>
      </c>
      <c r="AL27" s="63">
        <v>3.0447915196418762E-3</v>
      </c>
      <c r="AM27" s="19"/>
      <c r="AN27" s="82">
        <f t="shared" si="4"/>
        <v>355000</v>
      </c>
      <c r="AO27" s="82">
        <f t="shared" si="4"/>
        <v>330000</v>
      </c>
      <c r="AP27" s="82">
        <f t="shared" si="4"/>
        <v>350000</v>
      </c>
      <c r="AQ27" s="82">
        <f t="shared" si="4"/>
        <v>335000</v>
      </c>
      <c r="AR27" s="82">
        <f t="shared" si="4"/>
        <v>335000</v>
      </c>
      <c r="AS27" s="37"/>
      <c r="AT27" s="82">
        <f t="shared" si="5"/>
        <v>0</v>
      </c>
      <c r="AU27" s="82">
        <f t="shared" si="5"/>
        <v>5000</v>
      </c>
      <c r="AV27" s="82">
        <f t="shared" si="5"/>
        <v>5000</v>
      </c>
      <c r="AW27" s="82">
        <f t="shared" si="5"/>
        <v>15000</v>
      </c>
      <c r="AX27" s="82">
        <f t="shared" si="5"/>
        <v>15000</v>
      </c>
      <c r="AY27" s="37"/>
      <c r="AZ27" s="83">
        <f t="shared" si="6"/>
        <v>7.9815514385700226E-2</v>
      </c>
      <c r="BA27" s="83">
        <f t="shared" si="6"/>
        <v>7.437404990196228E-2</v>
      </c>
      <c r="BB27" s="83">
        <f t="shared" si="6"/>
        <v>7.8374467790126801E-2</v>
      </c>
      <c r="BC27" s="83">
        <f t="shared" si="6"/>
        <v>7.4927955865859985E-2</v>
      </c>
      <c r="BD27" s="83">
        <f t="shared" si="6"/>
        <v>7.4872896075248718E-2</v>
      </c>
      <c r="BF27" s="83">
        <f t="shared" si="7"/>
        <v>4.7892332077026367E-5</v>
      </c>
      <c r="BG27" s="83">
        <f t="shared" si="7"/>
        <v>1.1492148041725159E-3</v>
      </c>
      <c r="BH27" s="83">
        <f t="shared" si="7"/>
        <v>6.3625723123550415E-4</v>
      </c>
      <c r="BI27" s="83">
        <f t="shared" si="7"/>
        <v>2.897314727306366E-3</v>
      </c>
      <c r="BJ27" s="83">
        <f t="shared" si="7"/>
        <v>3.0447915196418762E-3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393762</v>
      </c>
      <c r="K28" s="78">
        <v>384605</v>
      </c>
      <c r="L28" s="78">
        <v>378031</v>
      </c>
      <c r="M28" s="78">
        <v>358893</v>
      </c>
      <c r="N28" s="78">
        <v>404719</v>
      </c>
      <c r="O28" s="62"/>
      <c r="P28" s="78">
        <v>-676</v>
      </c>
      <c r="Q28" s="78">
        <v>3158</v>
      </c>
      <c r="R28" s="78">
        <v>4850</v>
      </c>
      <c r="S28" s="78">
        <v>1482</v>
      </c>
      <c r="T28" s="78">
        <v>-824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4.6086587011814117E-2</v>
      </c>
      <c r="AC28" s="63">
        <v>4.5014835894107819E-2</v>
      </c>
      <c r="AD28" s="63">
        <v>4.4245403259992599E-2</v>
      </c>
      <c r="AE28" s="63">
        <v>4.2005456984043121E-2</v>
      </c>
      <c r="AF28" s="63">
        <v>4.7369014471769333E-2</v>
      </c>
      <c r="AG28" s="64"/>
      <c r="AH28" s="63">
        <v>-7.9121440649032593E-5</v>
      </c>
      <c r="AI28" s="63">
        <v>3.6961957812309265E-4</v>
      </c>
      <c r="AJ28" s="63">
        <v>5.6765228509902954E-4</v>
      </c>
      <c r="AK28" s="63">
        <v>1.7345324158668518E-4</v>
      </c>
      <c r="AL28" s="63">
        <v>-9.6440315246582031E-5</v>
      </c>
      <c r="AM28" s="19"/>
      <c r="AN28" s="82">
        <f t="shared" si="4"/>
        <v>395000</v>
      </c>
      <c r="AO28" s="82">
        <f t="shared" si="4"/>
        <v>385000</v>
      </c>
      <c r="AP28" s="82">
        <f t="shared" si="4"/>
        <v>380000</v>
      </c>
      <c r="AQ28" s="82">
        <f t="shared" si="4"/>
        <v>360000</v>
      </c>
      <c r="AR28" s="82">
        <f t="shared" si="4"/>
        <v>405000</v>
      </c>
      <c r="AS28" s="37"/>
      <c r="AT28" s="82">
        <f t="shared" si="5"/>
        <v>0</v>
      </c>
      <c r="AU28" s="82">
        <f t="shared" si="5"/>
        <v>5000</v>
      </c>
      <c r="AV28" s="82">
        <f t="shared" si="5"/>
        <v>5000</v>
      </c>
      <c r="AW28" s="82">
        <f t="shared" si="5"/>
        <v>0</v>
      </c>
      <c r="AX28" s="82">
        <f t="shared" si="5"/>
        <v>0</v>
      </c>
      <c r="AY28" s="37"/>
      <c r="AZ28" s="83">
        <f t="shared" si="6"/>
        <v>4.6086587011814117E-2</v>
      </c>
      <c r="BA28" s="83">
        <f t="shared" si="6"/>
        <v>4.5014835894107819E-2</v>
      </c>
      <c r="BB28" s="83">
        <f t="shared" si="6"/>
        <v>4.4245403259992599E-2</v>
      </c>
      <c r="BC28" s="83">
        <f t="shared" si="6"/>
        <v>4.2005456984043121E-2</v>
      </c>
      <c r="BD28" s="83">
        <f t="shared" si="6"/>
        <v>4.7369014471769333E-2</v>
      </c>
      <c r="BF28" s="83">
        <f t="shared" si="7"/>
        <v>-7.9121440649032593E-5</v>
      </c>
      <c r="BG28" s="83">
        <f t="shared" si="7"/>
        <v>3.6961957812309265E-4</v>
      </c>
      <c r="BH28" s="83">
        <f t="shared" si="7"/>
        <v>5.6765228509902954E-4</v>
      </c>
      <c r="BI28" s="83">
        <f t="shared" si="7"/>
        <v>1.7345324158668518E-4</v>
      </c>
      <c r="BJ28" s="83">
        <f t="shared" si="7"/>
        <v>-9.6440315246582031E-5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3980648</v>
      </c>
      <c r="K30" s="78">
        <v>3946751</v>
      </c>
      <c r="L30" s="78">
        <v>4205953</v>
      </c>
      <c r="M30" s="78">
        <v>4098739</v>
      </c>
      <c r="N30" s="78">
        <v>4168782</v>
      </c>
      <c r="O30" s="62"/>
      <c r="P30" s="78">
        <v>-62931</v>
      </c>
      <c r="Q30" s="78">
        <v>-38583</v>
      </c>
      <c r="R30" s="78">
        <v>-49822</v>
      </c>
      <c r="S30" s="78">
        <v>-19609</v>
      </c>
      <c r="T30" s="78">
        <v>-34335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0.10308194905519485</v>
      </c>
      <c r="AC30" s="63">
        <v>0.10220415890216827</v>
      </c>
      <c r="AD30" s="63">
        <v>0.10891639441251755</v>
      </c>
      <c r="AE30" s="63">
        <v>0.10614000260829926</v>
      </c>
      <c r="AF30" s="63">
        <v>0.10795382410287857</v>
      </c>
      <c r="AG30" s="64"/>
      <c r="AH30" s="63">
        <v>-1.6296431422233582E-3</v>
      </c>
      <c r="AI30" s="63">
        <v>-9.991377592086792E-4</v>
      </c>
      <c r="AJ30" s="63">
        <v>-1.2901797890663147E-3</v>
      </c>
      <c r="AK30" s="63">
        <v>-5.0779432058334351E-4</v>
      </c>
      <c r="AL30" s="63">
        <v>-8.8912993669509888E-4</v>
      </c>
      <c r="AM30" s="19"/>
      <c r="AN30" s="82">
        <f t="shared" si="4"/>
        <v>3980000</v>
      </c>
      <c r="AO30" s="82">
        <f t="shared" si="4"/>
        <v>3945000</v>
      </c>
      <c r="AP30" s="82">
        <f t="shared" si="4"/>
        <v>4205000</v>
      </c>
      <c r="AQ30" s="82">
        <f t="shared" si="4"/>
        <v>4100000</v>
      </c>
      <c r="AR30" s="82">
        <f t="shared" si="4"/>
        <v>4170000</v>
      </c>
      <c r="AS30" s="37"/>
      <c r="AT30" s="82">
        <f t="shared" si="5"/>
        <v>-65000</v>
      </c>
      <c r="AU30" s="82">
        <f t="shared" si="5"/>
        <v>-40000</v>
      </c>
      <c r="AV30" s="82">
        <f t="shared" si="5"/>
        <v>-50000</v>
      </c>
      <c r="AW30" s="82">
        <f t="shared" si="5"/>
        <v>-20000</v>
      </c>
      <c r="AX30" s="82">
        <f t="shared" si="5"/>
        <v>-35000</v>
      </c>
      <c r="AY30" s="37"/>
      <c r="AZ30" s="83">
        <f t="shared" si="6"/>
        <v>0.10308194905519485</v>
      </c>
      <c r="BA30" s="83">
        <f t="shared" si="6"/>
        <v>0.10220415890216827</v>
      </c>
      <c r="BB30" s="83">
        <f t="shared" si="6"/>
        <v>0.10891639441251755</v>
      </c>
      <c r="BC30" s="83">
        <f t="shared" si="6"/>
        <v>0.10614000260829926</v>
      </c>
      <c r="BD30" s="83">
        <f t="shared" si="6"/>
        <v>0.10795382410287857</v>
      </c>
      <c r="BF30" s="83">
        <f t="shared" si="7"/>
        <v>-1.6296431422233582E-3</v>
      </c>
      <c r="BG30" s="83">
        <f t="shared" si="7"/>
        <v>-9.991377592086792E-4</v>
      </c>
      <c r="BH30" s="83">
        <f t="shared" si="7"/>
        <v>-1.2901797890663147E-3</v>
      </c>
      <c r="BI30" s="83">
        <f t="shared" si="7"/>
        <v>-5.0779432058334351E-4</v>
      </c>
      <c r="BJ30" s="83">
        <f t="shared" si="7"/>
        <v>-8.8912993669509888E-4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1207158</v>
      </c>
      <c r="K31" s="78">
        <v>1186989</v>
      </c>
      <c r="L31" s="78">
        <v>1275697</v>
      </c>
      <c r="M31" s="78">
        <v>1265284</v>
      </c>
      <c r="N31" s="78">
        <v>1284892</v>
      </c>
      <c r="O31" s="62"/>
      <c r="P31" s="78">
        <v>-25554</v>
      </c>
      <c r="Q31" s="78">
        <v>-17523</v>
      </c>
      <c r="R31" s="78">
        <v>4988</v>
      </c>
      <c r="S31" s="78">
        <v>7554</v>
      </c>
      <c r="T31" s="78">
        <v>-6200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0.14157105982303619</v>
      </c>
      <c r="AC31" s="63">
        <v>0.13920570909976959</v>
      </c>
      <c r="AD31" s="63">
        <v>0.14960905909538269</v>
      </c>
      <c r="AE31" s="63">
        <v>0.14838786423206329</v>
      </c>
      <c r="AF31" s="63">
        <v>0.15068741142749786</v>
      </c>
      <c r="AG31" s="64"/>
      <c r="AH31" s="63">
        <v>-2.9968768358230591E-3</v>
      </c>
      <c r="AI31" s="63">
        <v>-2.0550340414047241E-3</v>
      </c>
      <c r="AJ31" s="63">
        <v>5.8497488498687744E-4</v>
      </c>
      <c r="AK31" s="63">
        <v>8.8590383529663086E-4</v>
      </c>
      <c r="AL31" s="63">
        <v>-7.2711706161499023E-4</v>
      </c>
      <c r="AM31" s="19"/>
      <c r="AN31" s="82">
        <f t="shared" si="4"/>
        <v>1205000</v>
      </c>
      <c r="AO31" s="82">
        <f t="shared" si="4"/>
        <v>1185000</v>
      </c>
      <c r="AP31" s="82">
        <f t="shared" si="4"/>
        <v>1275000</v>
      </c>
      <c r="AQ31" s="82">
        <f t="shared" si="4"/>
        <v>1265000</v>
      </c>
      <c r="AR31" s="82">
        <f t="shared" si="4"/>
        <v>1285000</v>
      </c>
      <c r="AS31" s="37"/>
      <c r="AT31" s="82">
        <f t="shared" si="5"/>
        <v>-25000</v>
      </c>
      <c r="AU31" s="82">
        <f t="shared" si="5"/>
        <v>-20000</v>
      </c>
      <c r="AV31" s="82">
        <f t="shared" si="5"/>
        <v>5000</v>
      </c>
      <c r="AW31" s="82">
        <f t="shared" si="5"/>
        <v>10000</v>
      </c>
      <c r="AX31" s="82">
        <f t="shared" si="5"/>
        <v>-5000</v>
      </c>
      <c r="AY31" s="37"/>
      <c r="AZ31" s="83">
        <f t="shared" si="6"/>
        <v>0.14157105982303619</v>
      </c>
      <c r="BA31" s="83">
        <f t="shared" si="6"/>
        <v>0.13920570909976959</v>
      </c>
      <c r="BB31" s="83">
        <f t="shared" si="6"/>
        <v>0.14960905909538269</v>
      </c>
      <c r="BC31" s="83">
        <f t="shared" si="6"/>
        <v>0.14838786423206329</v>
      </c>
      <c r="BD31" s="83">
        <f t="shared" si="6"/>
        <v>0.15068741142749786</v>
      </c>
      <c r="BF31" s="83">
        <f t="shared" si="7"/>
        <v>-2.9968768358230591E-3</v>
      </c>
      <c r="BG31" s="83">
        <f t="shared" si="7"/>
        <v>-2.0550340414047241E-3</v>
      </c>
      <c r="BH31" s="83">
        <f t="shared" si="7"/>
        <v>5.8497488498687744E-4</v>
      </c>
      <c r="BI31" s="83">
        <f t="shared" si="7"/>
        <v>8.8590383529663086E-4</v>
      </c>
      <c r="BJ31" s="83">
        <f t="shared" si="7"/>
        <v>-7.2711706161499023E-4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1828424</v>
      </c>
      <c r="K32" s="78">
        <v>1789042</v>
      </c>
      <c r="L32" s="78">
        <v>1905629</v>
      </c>
      <c r="M32" s="78">
        <v>1861567</v>
      </c>
      <c r="N32" s="78">
        <v>1900884</v>
      </c>
      <c r="O32" s="62"/>
      <c r="P32" s="78">
        <v>-23971</v>
      </c>
      <c r="Q32" s="78">
        <v>-59221</v>
      </c>
      <c r="R32" s="78">
        <v>-4791</v>
      </c>
      <c r="S32" s="78">
        <v>20104</v>
      </c>
      <c r="T32" s="78">
        <v>-2353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0.1469232589006424</v>
      </c>
      <c r="AC32" s="63">
        <v>0.14375871419906616</v>
      </c>
      <c r="AD32" s="63">
        <v>0.15312707424163818</v>
      </c>
      <c r="AE32" s="63">
        <v>0.14958646893501282</v>
      </c>
      <c r="AF32" s="63">
        <v>0.1527457982301712</v>
      </c>
      <c r="AG32" s="64"/>
      <c r="AH32" s="63">
        <v>-1.9261986017227173E-3</v>
      </c>
      <c r="AI32" s="63">
        <v>-4.7587156295776367E-3</v>
      </c>
      <c r="AJ32" s="63">
        <v>-3.8498640060424805E-4</v>
      </c>
      <c r="AK32" s="63">
        <v>1.6154497861862183E-3</v>
      </c>
      <c r="AL32" s="63">
        <v>-1.8906593322753906E-4</v>
      </c>
      <c r="AM32" s="19"/>
      <c r="AN32" s="82">
        <f t="shared" si="4"/>
        <v>1830000</v>
      </c>
      <c r="AO32" s="82">
        <f t="shared" si="4"/>
        <v>1790000</v>
      </c>
      <c r="AP32" s="82">
        <f t="shared" si="4"/>
        <v>1905000</v>
      </c>
      <c r="AQ32" s="82">
        <f t="shared" si="4"/>
        <v>1860000</v>
      </c>
      <c r="AR32" s="82">
        <f t="shared" si="4"/>
        <v>1900000</v>
      </c>
      <c r="AS32" s="37"/>
      <c r="AT32" s="82">
        <f t="shared" si="5"/>
        <v>-25000</v>
      </c>
      <c r="AU32" s="82">
        <f t="shared" si="5"/>
        <v>-60000</v>
      </c>
      <c r="AV32" s="82">
        <f t="shared" si="5"/>
        <v>-5000</v>
      </c>
      <c r="AW32" s="82">
        <f t="shared" si="5"/>
        <v>20000</v>
      </c>
      <c r="AX32" s="82">
        <f t="shared" si="5"/>
        <v>0</v>
      </c>
      <c r="AY32" s="37"/>
      <c r="AZ32" s="83">
        <f t="shared" si="6"/>
        <v>0.1469232589006424</v>
      </c>
      <c r="BA32" s="83">
        <f t="shared" si="6"/>
        <v>0.14375871419906616</v>
      </c>
      <c r="BB32" s="83">
        <f t="shared" si="6"/>
        <v>0.15312707424163818</v>
      </c>
      <c r="BC32" s="83">
        <f t="shared" si="6"/>
        <v>0.14958646893501282</v>
      </c>
      <c r="BD32" s="83">
        <f t="shared" si="6"/>
        <v>0.1527457982301712</v>
      </c>
      <c r="BF32" s="83">
        <f t="shared" si="7"/>
        <v>-1.9261986017227173E-3</v>
      </c>
      <c r="BG32" s="83">
        <f t="shared" si="7"/>
        <v>-4.7587156295776367E-3</v>
      </c>
      <c r="BH32" s="83">
        <f t="shared" si="7"/>
        <v>-3.8498640060424805E-4</v>
      </c>
      <c r="BI32" s="83">
        <f t="shared" si="7"/>
        <v>1.6154497861862183E-3</v>
      </c>
      <c r="BJ32" s="83">
        <f t="shared" si="7"/>
        <v>-1.8906593322753906E-4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2174774</v>
      </c>
      <c r="K33" s="78">
        <v>2249434</v>
      </c>
      <c r="L33" s="78">
        <v>2316095</v>
      </c>
      <c r="M33" s="78">
        <v>2320145</v>
      </c>
      <c r="N33" s="78">
        <v>2377193</v>
      </c>
      <c r="O33" s="62"/>
      <c r="P33" s="78">
        <v>-21287</v>
      </c>
      <c r="Q33" s="78">
        <v>10986</v>
      </c>
      <c r="R33" s="78">
        <v>-7301</v>
      </c>
      <c r="S33" s="78">
        <v>33694</v>
      </c>
      <c r="T33" s="78">
        <v>22469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0.30446213483810425</v>
      </c>
      <c r="AC33" s="63">
        <v>0.31491431593894958</v>
      </c>
      <c r="AD33" s="63">
        <v>0.32424667477607727</v>
      </c>
      <c r="AE33" s="63">
        <v>0.32481366395950317</v>
      </c>
      <c r="AF33" s="63">
        <v>0.33280020952224731</v>
      </c>
      <c r="AG33" s="64"/>
      <c r="AH33" s="63">
        <v>-2.9801130294799805E-3</v>
      </c>
      <c r="AI33" s="63">
        <v>1.538008451461792E-3</v>
      </c>
      <c r="AJ33" s="63">
        <v>-1.0221302509307861E-3</v>
      </c>
      <c r="AK33" s="63">
        <v>4.7170519828796387E-3</v>
      </c>
      <c r="AL33" s="63">
        <v>3.1455755233764648E-3</v>
      </c>
      <c r="AM33" s="19"/>
      <c r="AN33" s="82">
        <f t="shared" si="4"/>
        <v>2175000</v>
      </c>
      <c r="AO33" s="82">
        <f t="shared" si="4"/>
        <v>2250000</v>
      </c>
      <c r="AP33" s="82">
        <f t="shared" si="4"/>
        <v>2315000</v>
      </c>
      <c r="AQ33" s="82">
        <f t="shared" si="4"/>
        <v>2320000</v>
      </c>
      <c r="AR33" s="82">
        <f t="shared" si="4"/>
        <v>2375000</v>
      </c>
      <c r="AS33" s="37"/>
      <c r="AT33" s="82">
        <f t="shared" si="5"/>
        <v>-20000</v>
      </c>
      <c r="AU33" s="82">
        <f t="shared" si="5"/>
        <v>10000</v>
      </c>
      <c r="AV33" s="82">
        <f t="shared" si="5"/>
        <v>-5000</v>
      </c>
      <c r="AW33" s="82">
        <f t="shared" si="5"/>
        <v>35000</v>
      </c>
      <c r="AX33" s="82">
        <f t="shared" si="5"/>
        <v>20000</v>
      </c>
      <c r="AY33" s="37"/>
      <c r="AZ33" s="83">
        <f t="shared" si="6"/>
        <v>0.30446213483810425</v>
      </c>
      <c r="BA33" s="83">
        <f t="shared" si="6"/>
        <v>0.31491431593894958</v>
      </c>
      <c r="BB33" s="83">
        <f t="shared" si="6"/>
        <v>0.32424667477607727</v>
      </c>
      <c r="BC33" s="83">
        <f t="shared" si="6"/>
        <v>0.32481366395950317</v>
      </c>
      <c r="BD33" s="83">
        <f t="shared" si="6"/>
        <v>0.33280020952224731</v>
      </c>
      <c r="BF33" s="83">
        <f t="shared" si="7"/>
        <v>-2.9801130294799805E-3</v>
      </c>
      <c r="BG33" s="83">
        <f t="shared" si="7"/>
        <v>1.538008451461792E-3</v>
      </c>
      <c r="BH33" s="83">
        <f t="shared" si="7"/>
        <v>-1.0221302509307861E-3</v>
      </c>
      <c r="BI33" s="83">
        <f t="shared" si="7"/>
        <v>4.7170519828796387E-3</v>
      </c>
      <c r="BJ33" s="83">
        <f t="shared" si="7"/>
        <v>3.1455755233764648E-3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467811</v>
      </c>
      <c r="K35" s="78">
        <v>451224</v>
      </c>
      <c r="L35" s="78">
        <v>456397</v>
      </c>
      <c r="M35" s="78">
        <v>433099</v>
      </c>
      <c r="N35" s="78">
        <v>428597</v>
      </c>
      <c r="O35" s="62"/>
      <c r="P35" s="78">
        <v>801</v>
      </c>
      <c r="Q35" s="78">
        <v>12232</v>
      </c>
      <c r="R35" s="78">
        <v>14843</v>
      </c>
      <c r="S35" s="78">
        <v>17801</v>
      </c>
      <c r="T35" s="78">
        <v>14656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4.9881577491760254E-2</v>
      </c>
      <c r="AC35" s="63">
        <v>4.811294749379158E-2</v>
      </c>
      <c r="AD35" s="63">
        <v>4.8664532601833344E-2</v>
      </c>
      <c r="AE35" s="63">
        <v>4.6180322766304016E-2</v>
      </c>
      <c r="AF35" s="63">
        <v>4.5700281858444214E-2</v>
      </c>
      <c r="AG35" s="64"/>
      <c r="AH35" s="63">
        <v>8.5406005382537842E-5</v>
      </c>
      <c r="AI35" s="63">
        <v>1.3042688369750977E-3</v>
      </c>
      <c r="AJ35" s="63">
        <v>1.5826746821403503E-3</v>
      </c>
      <c r="AK35" s="63">
        <v>1.8980801105499268E-3</v>
      </c>
      <c r="AL35" s="63">
        <v>1.5627332031726837E-3</v>
      </c>
      <c r="AM35" s="19"/>
      <c r="AN35" s="82">
        <f t="shared" si="4"/>
        <v>470000</v>
      </c>
      <c r="AO35" s="82">
        <f t="shared" si="4"/>
        <v>450000</v>
      </c>
      <c r="AP35" s="82">
        <f t="shared" si="4"/>
        <v>455000</v>
      </c>
      <c r="AQ35" s="82">
        <f t="shared" si="4"/>
        <v>435000</v>
      </c>
      <c r="AR35" s="82">
        <f t="shared" si="4"/>
        <v>430000</v>
      </c>
      <c r="AS35" s="37"/>
      <c r="AT35" s="82">
        <f t="shared" si="5"/>
        <v>0</v>
      </c>
      <c r="AU35" s="82">
        <f t="shared" si="5"/>
        <v>10000</v>
      </c>
      <c r="AV35" s="82">
        <f t="shared" si="5"/>
        <v>15000</v>
      </c>
      <c r="AW35" s="82">
        <f t="shared" si="5"/>
        <v>20000</v>
      </c>
      <c r="AX35" s="82">
        <f t="shared" si="5"/>
        <v>15000</v>
      </c>
      <c r="AY35" s="37"/>
      <c r="AZ35" s="83">
        <f t="shared" si="6"/>
        <v>4.9881577491760254E-2</v>
      </c>
      <c r="BA35" s="83">
        <f t="shared" si="6"/>
        <v>4.811294749379158E-2</v>
      </c>
      <c r="BB35" s="83">
        <f t="shared" si="6"/>
        <v>4.8664532601833344E-2</v>
      </c>
      <c r="BC35" s="83">
        <f t="shared" si="6"/>
        <v>4.6180322766304016E-2</v>
      </c>
      <c r="BD35" s="83">
        <f t="shared" si="6"/>
        <v>4.5700281858444214E-2</v>
      </c>
      <c r="BF35" s="83">
        <f t="shared" si="7"/>
        <v>8.5406005382537842E-5</v>
      </c>
      <c r="BG35" s="83">
        <f t="shared" si="7"/>
        <v>1.3042688369750977E-3</v>
      </c>
      <c r="BH35" s="83">
        <f t="shared" si="7"/>
        <v>1.5826746821403503E-3</v>
      </c>
      <c r="BI35" s="83">
        <f t="shared" si="7"/>
        <v>1.8980801105499268E-3</v>
      </c>
      <c r="BJ35" s="83">
        <f t="shared" si="7"/>
        <v>1.5627332031726837E-3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1551176</v>
      </c>
      <c r="K36" s="78">
        <v>1685435</v>
      </c>
      <c r="L36" s="78">
        <v>1876514</v>
      </c>
      <c r="M36" s="78">
        <v>1845039</v>
      </c>
      <c r="N36" s="78">
        <v>1904644</v>
      </c>
      <c r="O36" s="62"/>
      <c r="P36" s="78">
        <v>-44573</v>
      </c>
      <c r="Q36" s="78">
        <v>-53491</v>
      </c>
      <c r="R36" s="78">
        <v>-50879</v>
      </c>
      <c r="S36" s="78">
        <v>-59396</v>
      </c>
      <c r="T36" s="78">
        <v>-47290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4.631558433175087E-2</v>
      </c>
      <c r="AC36" s="63">
        <v>5.0324339419603348E-2</v>
      </c>
      <c r="AD36" s="63">
        <v>5.602964386343956E-2</v>
      </c>
      <c r="AE36" s="63">
        <v>5.5089853703975677E-2</v>
      </c>
      <c r="AF36" s="63">
        <v>5.6869562715291977E-2</v>
      </c>
      <c r="AG36" s="64"/>
      <c r="AH36" s="63">
        <v>-1.3308748602867126E-3</v>
      </c>
      <c r="AI36" s="63">
        <v>-1.5971511602401733E-3</v>
      </c>
      <c r="AJ36" s="63">
        <v>-1.5191659331321716E-3</v>
      </c>
      <c r="AK36" s="63">
        <v>-1.7734654247760773E-3</v>
      </c>
      <c r="AL36" s="63">
        <v>-1.4120005071163177E-3</v>
      </c>
      <c r="AM36" s="19"/>
      <c r="AN36" s="82">
        <f t="shared" si="4"/>
        <v>1550000</v>
      </c>
      <c r="AO36" s="82">
        <f t="shared" si="4"/>
        <v>1685000</v>
      </c>
      <c r="AP36" s="82">
        <f t="shared" si="4"/>
        <v>1875000</v>
      </c>
      <c r="AQ36" s="82">
        <f t="shared" si="4"/>
        <v>1845000</v>
      </c>
      <c r="AR36" s="82">
        <f t="shared" si="4"/>
        <v>1905000</v>
      </c>
      <c r="AS36" s="37"/>
      <c r="AT36" s="82">
        <f t="shared" si="5"/>
        <v>-45000</v>
      </c>
      <c r="AU36" s="82">
        <f t="shared" si="5"/>
        <v>-55000</v>
      </c>
      <c r="AV36" s="82">
        <f t="shared" si="5"/>
        <v>-50000</v>
      </c>
      <c r="AW36" s="82">
        <f t="shared" si="5"/>
        <v>-60000</v>
      </c>
      <c r="AX36" s="82">
        <f t="shared" si="5"/>
        <v>-45000</v>
      </c>
      <c r="AY36" s="37"/>
      <c r="AZ36" s="83">
        <f t="shared" si="6"/>
        <v>4.631558433175087E-2</v>
      </c>
      <c r="BA36" s="83">
        <f t="shared" si="6"/>
        <v>5.0324339419603348E-2</v>
      </c>
      <c r="BB36" s="83">
        <f t="shared" si="6"/>
        <v>5.602964386343956E-2</v>
      </c>
      <c r="BC36" s="83">
        <f t="shared" si="6"/>
        <v>5.5089853703975677E-2</v>
      </c>
      <c r="BD36" s="83">
        <f t="shared" si="6"/>
        <v>5.6869562715291977E-2</v>
      </c>
      <c r="BF36" s="83">
        <f t="shared" si="7"/>
        <v>-1.3308748602867126E-3</v>
      </c>
      <c r="BG36" s="83">
        <f t="shared" si="7"/>
        <v>-1.5971511602401733E-3</v>
      </c>
      <c r="BH36" s="83">
        <f t="shared" si="7"/>
        <v>-1.5191659331321716E-3</v>
      </c>
      <c r="BI36" s="83">
        <f t="shared" si="7"/>
        <v>-1.7734654247760773E-3</v>
      </c>
      <c r="BJ36" s="83">
        <f t="shared" si="7"/>
        <v>-1.4120005071163177E-3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2504634</v>
      </c>
      <c r="K37" s="78">
        <v>2402006</v>
      </c>
      <c r="L37" s="78">
        <v>2452876</v>
      </c>
      <c r="M37" s="78">
        <v>2392517</v>
      </c>
      <c r="N37" s="78">
        <v>2451159</v>
      </c>
      <c r="O37" s="62"/>
      <c r="P37" s="78">
        <v>-77549</v>
      </c>
      <c r="Q37" s="78">
        <v>-95899</v>
      </c>
      <c r="R37" s="78">
        <v>-81372</v>
      </c>
      <c r="S37" s="78">
        <v>-4441</v>
      </c>
      <c r="T37" s="78">
        <v>-60542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0.17993214726448059</v>
      </c>
      <c r="AC37" s="63">
        <v>0.17255938053131104</v>
      </c>
      <c r="AD37" s="63">
        <v>0.17621386051177979</v>
      </c>
      <c r="AE37" s="63">
        <v>0.17187769711017609</v>
      </c>
      <c r="AF37" s="63">
        <v>0.17609050869941711</v>
      </c>
      <c r="AG37" s="64"/>
      <c r="AH37" s="63">
        <v>-5.5710971355438232E-3</v>
      </c>
      <c r="AI37" s="63">
        <v>-6.8893581628799438E-3</v>
      </c>
      <c r="AJ37" s="63">
        <v>-5.8457404375076294E-3</v>
      </c>
      <c r="AK37" s="63">
        <v>-3.1903386116027832E-4</v>
      </c>
      <c r="AL37" s="63">
        <v>-4.3493211269378662E-3</v>
      </c>
      <c r="AM37" s="19"/>
      <c r="AN37" s="82">
        <f t="shared" si="4"/>
        <v>2505000</v>
      </c>
      <c r="AO37" s="82">
        <f t="shared" si="4"/>
        <v>2400000</v>
      </c>
      <c r="AP37" s="82">
        <f t="shared" si="4"/>
        <v>2455000</v>
      </c>
      <c r="AQ37" s="82">
        <f t="shared" si="4"/>
        <v>2395000</v>
      </c>
      <c r="AR37" s="82">
        <f t="shared" si="4"/>
        <v>2450000</v>
      </c>
      <c r="AS37" s="37"/>
      <c r="AT37" s="82">
        <f t="shared" si="5"/>
        <v>-80000</v>
      </c>
      <c r="AU37" s="82">
        <f t="shared" si="5"/>
        <v>-95000</v>
      </c>
      <c r="AV37" s="82">
        <f t="shared" si="5"/>
        <v>-80000</v>
      </c>
      <c r="AW37" s="82">
        <f t="shared" si="5"/>
        <v>-5000</v>
      </c>
      <c r="AX37" s="82">
        <f t="shared" si="5"/>
        <v>-60000</v>
      </c>
      <c r="AY37" s="37"/>
      <c r="AZ37" s="83">
        <f t="shared" si="6"/>
        <v>0.17993214726448059</v>
      </c>
      <c r="BA37" s="83">
        <f t="shared" si="6"/>
        <v>0.17255938053131104</v>
      </c>
      <c r="BB37" s="83">
        <f t="shared" si="6"/>
        <v>0.17621386051177979</v>
      </c>
      <c r="BC37" s="83">
        <f t="shared" si="6"/>
        <v>0.17187769711017609</v>
      </c>
      <c r="BD37" s="83">
        <f t="shared" si="6"/>
        <v>0.17609050869941711</v>
      </c>
      <c r="BF37" s="83">
        <f t="shared" si="7"/>
        <v>-5.5710971355438232E-3</v>
      </c>
      <c r="BG37" s="83">
        <f t="shared" si="7"/>
        <v>-6.8893581628799438E-3</v>
      </c>
      <c r="BH37" s="83">
        <f t="shared" si="7"/>
        <v>-5.8457404375076294E-3</v>
      </c>
      <c r="BI37" s="83">
        <f t="shared" si="7"/>
        <v>-3.1903386116027832E-4</v>
      </c>
      <c r="BJ37" s="83">
        <f t="shared" si="7"/>
        <v>-4.3493211269378662E-3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1166968</v>
      </c>
      <c r="K38" s="78">
        <v>1114803</v>
      </c>
      <c r="L38" s="78">
        <v>1186747</v>
      </c>
      <c r="M38" s="78">
        <v>1164696</v>
      </c>
      <c r="N38" s="78">
        <v>1159272</v>
      </c>
      <c r="O38" s="62"/>
      <c r="P38" s="78">
        <v>-18805</v>
      </c>
      <c r="Q38" s="78">
        <v>3040</v>
      </c>
      <c r="R38" s="78">
        <v>8272</v>
      </c>
      <c r="S38" s="78">
        <v>19099</v>
      </c>
      <c r="T38" s="78">
        <v>-5552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0.3621375560760498</v>
      </c>
      <c r="AC38" s="63">
        <v>0.34594953060150146</v>
      </c>
      <c r="AD38" s="63">
        <v>0.36827543377876282</v>
      </c>
      <c r="AE38" s="63">
        <v>0.36143249273300171</v>
      </c>
      <c r="AF38" s="63">
        <v>0.35974931716918945</v>
      </c>
      <c r="AG38" s="64"/>
      <c r="AH38" s="63">
        <v>-5.8356225490570068E-3</v>
      </c>
      <c r="AI38" s="63">
        <v>9.4339251518249512E-4</v>
      </c>
      <c r="AJ38" s="63">
        <v>2.566993236541748E-3</v>
      </c>
      <c r="AK38" s="63">
        <v>5.9268474578857422E-3</v>
      </c>
      <c r="AL38" s="63">
        <v>-1.7229020595550537E-3</v>
      </c>
      <c r="AM38" s="19"/>
      <c r="AN38" s="82">
        <f t="shared" si="4"/>
        <v>1165000</v>
      </c>
      <c r="AO38" s="82">
        <f t="shared" si="4"/>
        <v>1115000</v>
      </c>
      <c r="AP38" s="82">
        <f t="shared" si="4"/>
        <v>1185000</v>
      </c>
      <c r="AQ38" s="82">
        <f t="shared" si="4"/>
        <v>1165000</v>
      </c>
      <c r="AR38" s="82">
        <f t="shared" si="4"/>
        <v>1160000</v>
      </c>
      <c r="AS38" s="37"/>
      <c r="AT38" s="82">
        <f t="shared" si="5"/>
        <v>-20000</v>
      </c>
      <c r="AU38" s="82">
        <f t="shared" si="5"/>
        <v>5000</v>
      </c>
      <c r="AV38" s="82">
        <f t="shared" si="5"/>
        <v>10000</v>
      </c>
      <c r="AW38" s="82">
        <f t="shared" si="5"/>
        <v>20000</v>
      </c>
      <c r="AX38" s="82">
        <f t="shared" si="5"/>
        <v>-5000</v>
      </c>
      <c r="AY38" s="37"/>
      <c r="AZ38" s="83">
        <f t="shared" si="6"/>
        <v>0.3621375560760498</v>
      </c>
      <c r="BA38" s="83">
        <f t="shared" si="6"/>
        <v>0.34594953060150146</v>
      </c>
      <c r="BB38" s="83">
        <f t="shared" si="6"/>
        <v>0.36827543377876282</v>
      </c>
      <c r="BC38" s="83">
        <f t="shared" si="6"/>
        <v>0.36143249273300171</v>
      </c>
      <c r="BD38" s="83">
        <f t="shared" si="6"/>
        <v>0.35974931716918945</v>
      </c>
      <c r="BF38" s="83">
        <f t="shared" si="7"/>
        <v>-5.8356225490570068E-3</v>
      </c>
      <c r="BG38" s="83">
        <f t="shared" si="7"/>
        <v>9.4339251518249512E-4</v>
      </c>
      <c r="BH38" s="83">
        <f t="shared" si="7"/>
        <v>2.566993236541748E-3</v>
      </c>
      <c r="BI38" s="83">
        <f t="shared" si="7"/>
        <v>5.9268474578857422E-3</v>
      </c>
      <c r="BJ38" s="83">
        <f t="shared" si="7"/>
        <v>-1.7229020595550537E-3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3283501</v>
      </c>
      <c r="K39" s="78">
        <v>3280340</v>
      </c>
      <c r="L39" s="78">
        <v>3473064</v>
      </c>
      <c r="M39" s="78">
        <v>3452054</v>
      </c>
      <c r="N39" s="78">
        <v>3528795</v>
      </c>
      <c r="O39" s="62"/>
      <c r="P39" s="78">
        <v>6383</v>
      </c>
      <c r="Q39" s="78">
        <v>28976</v>
      </c>
      <c r="R39" s="78">
        <v>44092</v>
      </c>
      <c r="S39" s="78">
        <v>64798</v>
      </c>
      <c r="T39" s="78">
        <v>78309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0.52918136119842529</v>
      </c>
      <c r="AC39" s="63">
        <v>0.52867192029953003</v>
      </c>
      <c r="AD39" s="63">
        <v>0.55973201990127563</v>
      </c>
      <c r="AE39" s="63">
        <v>0.55634599924087524</v>
      </c>
      <c r="AF39" s="63">
        <v>0.56871384382247925</v>
      </c>
      <c r="AG39" s="64"/>
      <c r="AH39" s="63">
        <v>1.0287165641784668E-3</v>
      </c>
      <c r="AI39" s="63">
        <v>4.6699047088623047E-3</v>
      </c>
      <c r="AJ39" s="63">
        <v>7.1060061454772949E-3</v>
      </c>
      <c r="AK39" s="63">
        <v>1.044309139251709E-2</v>
      </c>
      <c r="AL39" s="63">
        <v>1.262056827545166E-2</v>
      </c>
      <c r="AM39" s="19"/>
      <c r="AN39" s="82">
        <f t="shared" si="4"/>
        <v>3285000</v>
      </c>
      <c r="AO39" s="82">
        <f t="shared" si="4"/>
        <v>3280000</v>
      </c>
      <c r="AP39" s="82">
        <f t="shared" si="4"/>
        <v>3475000</v>
      </c>
      <c r="AQ39" s="82">
        <f t="shared" si="4"/>
        <v>3450000</v>
      </c>
      <c r="AR39" s="82">
        <f t="shared" si="4"/>
        <v>3530000</v>
      </c>
      <c r="AS39" s="37"/>
      <c r="AT39" s="82">
        <f t="shared" si="5"/>
        <v>5000</v>
      </c>
      <c r="AU39" s="82">
        <f t="shared" si="5"/>
        <v>30000</v>
      </c>
      <c r="AV39" s="82">
        <f t="shared" si="5"/>
        <v>45000</v>
      </c>
      <c r="AW39" s="82">
        <f t="shared" si="5"/>
        <v>65000</v>
      </c>
      <c r="AX39" s="82">
        <f t="shared" si="5"/>
        <v>80000</v>
      </c>
      <c r="AY39" s="37"/>
      <c r="AZ39" s="83">
        <f t="shared" si="6"/>
        <v>0.52918136119842529</v>
      </c>
      <c r="BA39" s="83">
        <f t="shared" si="6"/>
        <v>0.52867192029953003</v>
      </c>
      <c r="BB39" s="83">
        <f t="shared" si="6"/>
        <v>0.55973201990127563</v>
      </c>
      <c r="BC39" s="83">
        <f t="shared" si="6"/>
        <v>0.55634599924087524</v>
      </c>
      <c r="BD39" s="83">
        <f t="shared" si="6"/>
        <v>0.56871384382247925</v>
      </c>
      <c r="BF39" s="83">
        <f t="shared" si="7"/>
        <v>1.0287165641784668E-3</v>
      </c>
      <c r="BG39" s="83">
        <f t="shared" si="7"/>
        <v>4.6699047088623047E-3</v>
      </c>
      <c r="BH39" s="83">
        <f t="shared" si="7"/>
        <v>7.1060061454772949E-3</v>
      </c>
      <c r="BI39" s="83">
        <f t="shared" si="7"/>
        <v>1.044309139251709E-2</v>
      </c>
      <c r="BJ39" s="83">
        <f t="shared" si="7"/>
        <v>1.262056827545166E-2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2765385</v>
      </c>
      <c r="K40" s="78">
        <v>2668329</v>
      </c>
      <c r="L40" s="78">
        <v>2860869</v>
      </c>
      <c r="M40" s="78">
        <v>2803190</v>
      </c>
      <c r="N40" s="78">
        <v>2840800</v>
      </c>
      <c r="O40" s="62"/>
      <c r="P40" s="78">
        <v>-7340</v>
      </c>
      <c r="Q40" s="78">
        <v>-8495</v>
      </c>
      <c r="R40" s="78">
        <v>30833</v>
      </c>
      <c r="S40" s="78">
        <v>54270</v>
      </c>
      <c r="T40" s="78">
        <v>55204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0.3878101110458374</v>
      </c>
      <c r="AC40" s="63">
        <v>0.37419924139976501</v>
      </c>
      <c r="AD40" s="63">
        <v>0.40120050311088562</v>
      </c>
      <c r="AE40" s="63">
        <v>0.39311176538467407</v>
      </c>
      <c r="AF40" s="63">
        <v>0.39838609099388123</v>
      </c>
      <c r="AG40" s="64"/>
      <c r="AH40" s="63">
        <v>-1.0293424129486084E-3</v>
      </c>
      <c r="AI40" s="63">
        <v>-1.1912882328033447E-3</v>
      </c>
      <c r="AJ40" s="63">
        <v>4.3239295482635498E-3</v>
      </c>
      <c r="AK40" s="63">
        <v>7.6106786727905273E-3</v>
      </c>
      <c r="AL40" s="63">
        <v>7.7416598796844482E-3</v>
      </c>
      <c r="AM40" s="19"/>
      <c r="AN40" s="82">
        <f t="shared" si="4"/>
        <v>2765000</v>
      </c>
      <c r="AO40" s="82">
        <f t="shared" si="4"/>
        <v>2670000</v>
      </c>
      <c r="AP40" s="82">
        <f t="shared" si="4"/>
        <v>2860000</v>
      </c>
      <c r="AQ40" s="82">
        <f t="shared" si="4"/>
        <v>2805000</v>
      </c>
      <c r="AR40" s="82">
        <f t="shared" si="4"/>
        <v>2840000</v>
      </c>
      <c r="AS40" s="37"/>
      <c r="AT40" s="82">
        <f t="shared" si="5"/>
        <v>-5000</v>
      </c>
      <c r="AU40" s="82">
        <f t="shared" si="5"/>
        <v>-10000</v>
      </c>
      <c r="AV40" s="82">
        <f t="shared" si="5"/>
        <v>30000</v>
      </c>
      <c r="AW40" s="82">
        <f t="shared" si="5"/>
        <v>55000</v>
      </c>
      <c r="AX40" s="82">
        <f t="shared" si="5"/>
        <v>55000</v>
      </c>
      <c r="AY40" s="37"/>
      <c r="AZ40" s="83">
        <f t="shared" si="6"/>
        <v>0.3878101110458374</v>
      </c>
      <c r="BA40" s="83">
        <f t="shared" si="6"/>
        <v>0.37419924139976501</v>
      </c>
      <c r="BB40" s="83">
        <f t="shared" si="6"/>
        <v>0.40120050311088562</v>
      </c>
      <c r="BC40" s="83">
        <f t="shared" si="6"/>
        <v>0.39311176538467407</v>
      </c>
      <c r="BD40" s="83">
        <f t="shared" si="6"/>
        <v>0.39838609099388123</v>
      </c>
      <c r="BF40" s="83">
        <f t="shared" si="7"/>
        <v>-1.0293424129486084E-3</v>
      </c>
      <c r="BG40" s="83">
        <f t="shared" si="7"/>
        <v>-1.1912882328033447E-3</v>
      </c>
      <c r="BH40" s="83">
        <f t="shared" si="7"/>
        <v>4.3239295482635498E-3</v>
      </c>
      <c r="BI40" s="83">
        <f t="shared" si="7"/>
        <v>7.6106786727905273E-3</v>
      </c>
      <c r="BJ40" s="83">
        <f t="shared" si="7"/>
        <v>7.7416598796844482E-3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4885025</v>
      </c>
      <c r="K42" s="78">
        <v>4706309</v>
      </c>
      <c r="L42" s="78">
        <v>5122008</v>
      </c>
      <c r="M42" s="78">
        <v>5034242</v>
      </c>
      <c r="N42" s="78">
        <v>5153869</v>
      </c>
      <c r="O42" s="62"/>
      <c r="P42" s="78">
        <f>J42-D42</f>
        <v>-66399</v>
      </c>
      <c r="Q42" s="78">
        <f t="shared" ref="Q42:T42" si="8">K42-E42</f>
        <v>-28458</v>
      </c>
      <c r="R42" s="78">
        <f t="shared" si="8"/>
        <v>-17494</v>
      </c>
      <c r="S42" s="78">
        <f t="shared" si="8"/>
        <v>66311</v>
      </c>
      <c r="T42" s="78">
        <f t="shared" si="8"/>
        <v>14248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0.17046272754669189</v>
      </c>
      <c r="AC42" s="63">
        <v>0.16422644257545471</v>
      </c>
      <c r="AD42" s="63">
        <v>0.1787322461605072</v>
      </c>
      <c r="AE42" s="63">
        <v>0.17566965520381927</v>
      </c>
      <c r="AF42" s="63">
        <v>0.17984403669834137</v>
      </c>
      <c r="AG42" s="64"/>
      <c r="AH42" s="63">
        <f>AB42-V42</f>
        <v>-2.3169964551925659E-3</v>
      </c>
      <c r="AI42" s="63">
        <f t="shared" ref="AI42:AL42" si="9">AC42-W42</f>
        <v>-9.9304318428039551E-4</v>
      </c>
      <c r="AJ42" s="63">
        <f t="shared" si="9"/>
        <v>-6.1045587062835693E-4</v>
      </c>
      <c r="AK42" s="63">
        <f t="shared" si="9"/>
        <v>2.3139268159866333E-3</v>
      </c>
      <c r="AL42" s="63">
        <f t="shared" si="9"/>
        <v>4.971921443939209E-4</v>
      </c>
      <c r="AM42" s="19"/>
      <c r="AN42" s="82">
        <f t="shared" si="4"/>
        <v>4885000</v>
      </c>
      <c r="AO42" s="82">
        <f t="shared" si="4"/>
        <v>4705000</v>
      </c>
      <c r="AP42" s="82">
        <f t="shared" si="4"/>
        <v>5120000</v>
      </c>
      <c r="AQ42" s="82">
        <f t="shared" si="4"/>
        <v>5035000</v>
      </c>
      <c r="AR42" s="82">
        <f t="shared" si="4"/>
        <v>5155000</v>
      </c>
      <c r="AS42" s="37"/>
      <c r="AT42" s="82">
        <f t="shared" si="5"/>
        <v>-65000</v>
      </c>
      <c r="AU42" s="82">
        <f t="shared" si="5"/>
        <v>-30000</v>
      </c>
      <c r="AV42" s="82">
        <f t="shared" si="5"/>
        <v>-15000</v>
      </c>
      <c r="AW42" s="82">
        <f t="shared" si="5"/>
        <v>65000</v>
      </c>
      <c r="AX42" s="82">
        <f t="shared" si="5"/>
        <v>15000</v>
      </c>
      <c r="AY42" s="37"/>
      <c r="AZ42" s="83">
        <f t="shared" si="6"/>
        <v>0.17046272754669189</v>
      </c>
      <c r="BA42" s="83">
        <f t="shared" si="6"/>
        <v>0.16422644257545471</v>
      </c>
      <c r="BB42" s="83">
        <f t="shared" si="6"/>
        <v>0.1787322461605072</v>
      </c>
      <c r="BC42" s="83">
        <f t="shared" si="6"/>
        <v>0.17566965520381927</v>
      </c>
      <c r="BD42" s="83">
        <f t="shared" si="6"/>
        <v>0.17984403669834137</v>
      </c>
      <c r="BF42" s="83">
        <f t="shared" si="7"/>
        <v>-2.3169964551925659E-3</v>
      </c>
      <c r="BG42" s="83">
        <f t="shared" si="7"/>
        <v>-9.9304318428039551E-4</v>
      </c>
      <c r="BH42" s="83">
        <f t="shared" si="7"/>
        <v>-6.1045587062835693E-4</v>
      </c>
      <c r="BI42" s="83">
        <f t="shared" si="7"/>
        <v>2.3139268159866333E-3</v>
      </c>
      <c r="BJ42" s="83">
        <f t="shared" si="7"/>
        <v>4.971921443939209E-4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4305979</v>
      </c>
      <c r="K43" s="78">
        <v>4465907</v>
      </c>
      <c r="L43" s="78">
        <v>4581366</v>
      </c>
      <c r="M43" s="78">
        <v>4511493</v>
      </c>
      <c r="N43" s="78">
        <v>4577882</v>
      </c>
      <c r="O43" s="62"/>
      <c r="P43" s="78">
        <f t="shared" ref="P43:P48" si="10">J43-D43</f>
        <v>-67344</v>
      </c>
      <c r="Q43" s="78">
        <f t="shared" ref="Q43:Q48" si="11">K43-E43</f>
        <v>-75883</v>
      </c>
      <c r="R43" s="78">
        <f t="shared" ref="R43:R48" si="12">L43-F43</f>
        <v>-39432</v>
      </c>
      <c r="S43" s="78">
        <f t="shared" ref="S43:S48" si="13">M43-G43</f>
        <v>-24568</v>
      </c>
      <c r="T43" s="78">
        <f t="shared" ref="T43:T48" si="14">N43-H43</f>
        <v>-34667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0.11309637874364853</v>
      </c>
      <c r="AC43" s="63">
        <v>0.11729688197374344</v>
      </c>
      <c r="AD43" s="63">
        <v>0.12032940983772278</v>
      </c>
      <c r="AE43" s="63">
        <v>0.11849419772624969</v>
      </c>
      <c r="AF43" s="63">
        <v>0.12023790180683136</v>
      </c>
      <c r="AG43" s="64"/>
      <c r="AH43" s="63">
        <f t="shared" ref="AH43:AH48" si="15">AB43-V43</f>
        <v>-1.7687827348709106E-3</v>
      </c>
      <c r="AI43" s="63">
        <f t="shared" ref="AI43:AI48" si="16">AC43-W43</f>
        <v>-1.9930601119995117E-3</v>
      </c>
      <c r="AJ43" s="63">
        <f t="shared" ref="AJ43:AJ48" si="17">AD43-X43</f>
        <v>-1.0356754064559937E-3</v>
      </c>
      <c r="AK43" s="63">
        <f t="shared" ref="AK43:AK48" si="18">AE43-Y43</f>
        <v>-6.4527243375778198E-4</v>
      </c>
      <c r="AL43" s="63">
        <f t="shared" ref="AL43:AL48" si="19">AF43-Z43</f>
        <v>-9.1052800416946411E-4</v>
      </c>
      <c r="AM43" s="19"/>
      <c r="AN43" s="82">
        <f t="shared" si="4"/>
        <v>4305000</v>
      </c>
      <c r="AO43" s="82">
        <f t="shared" si="4"/>
        <v>4465000</v>
      </c>
      <c r="AP43" s="82">
        <f t="shared" si="4"/>
        <v>4580000</v>
      </c>
      <c r="AQ43" s="82">
        <f t="shared" si="4"/>
        <v>4510000</v>
      </c>
      <c r="AR43" s="82">
        <f t="shared" si="4"/>
        <v>4580000</v>
      </c>
      <c r="AS43" s="37"/>
      <c r="AT43" s="82">
        <f t="shared" si="5"/>
        <v>-65000</v>
      </c>
      <c r="AU43" s="82">
        <f t="shared" si="5"/>
        <v>-75000</v>
      </c>
      <c r="AV43" s="82">
        <f t="shared" si="5"/>
        <v>-40000</v>
      </c>
      <c r="AW43" s="82">
        <f t="shared" si="5"/>
        <v>-25000</v>
      </c>
      <c r="AX43" s="82">
        <f t="shared" si="5"/>
        <v>-35000</v>
      </c>
      <c r="AY43" s="37"/>
      <c r="AZ43" s="83">
        <f t="shared" si="6"/>
        <v>0.11309637874364853</v>
      </c>
      <c r="BA43" s="83">
        <f t="shared" si="6"/>
        <v>0.11729688197374344</v>
      </c>
      <c r="BB43" s="83">
        <f t="shared" si="6"/>
        <v>0.12032940983772278</v>
      </c>
      <c r="BC43" s="83">
        <f t="shared" si="6"/>
        <v>0.11849419772624969</v>
      </c>
      <c r="BD43" s="83">
        <f t="shared" si="6"/>
        <v>0.12023790180683136</v>
      </c>
      <c r="BF43" s="83">
        <f t="shared" si="7"/>
        <v>-1.7687827348709106E-3</v>
      </c>
      <c r="BG43" s="83">
        <f t="shared" si="7"/>
        <v>-1.9930601119995117E-3</v>
      </c>
      <c r="BH43" s="83">
        <f t="shared" si="7"/>
        <v>-1.0356754064559937E-3</v>
      </c>
      <c r="BI43" s="83">
        <f t="shared" si="7"/>
        <v>-6.4527243375778198E-4</v>
      </c>
      <c r="BJ43" s="83">
        <f t="shared" si="7"/>
        <v>-9.1052800416946411E-4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3683419</v>
      </c>
      <c r="K44" s="78">
        <v>3504316</v>
      </c>
      <c r="L44" s="78">
        <v>3788370</v>
      </c>
      <c r="M44" s="78">
        <v>3708060</v>
      </c>
      <c r="N44" s="78">
        <v>3769226</v>
      </c>
      <c r="O44" s="62"/>
      <c r="P44" s="78">
        <f t="shared" si="10"/>
        <v>-57010</v>
      </c>
      <c r="Q44" s="78">
        <f t="shared" si="11"/>
        <v>-47050</v>
      </c>
      <c r="R44" s="78">
        <f t="shared" si="12"/>
        <v>-53544</v>
      </c>
      <c r="S44" s="78">
        <f t="shared" si="13"/>
        <v>26589</v>
      </c>
      <c r="T44" s="78">
        <f t="shared" si="14"/>
        <v>16692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0.15944121778011322</v>
      </c>
      <c r="AC44" s="63">
        <v>0.15168853104114532</v>
      </c>
      <c r="AD44" s="63">
        <v>0.16398414969444275</v>
      </c>
      <c r="AE44" s="63">
        <v>0.16050782799720764</v>
      </c>
      <c r="AF44" s="63">
        <v>0.16315548121929169</v>
      </c>
      <c r="AG44" s="64"/>
      <c r="AH44" s="63">
        <f t="shared" si="15"/>
        <v>-2.4677515029907227E-3</v>
      </c>
      <c r="AI44" s="63">
        <f t="shared" si="16"/>
        <v>-2.0366162061691284E-3</v>
      </c>
      <c r="AJ44" s="63">
        <f t="shared" si="17"/>
        <v>-2.3177117109298706E-3</v>
      </c>
      <c r="AK44" s="63">
        <f t="shared" si="18"/>
        <v>1.1509358882904053E-3</v>
      </c>
      <c r="AL44" s="63">
        <f t="shared" si="19"/>
        <v>7.22542405128479E-4</v>
      </c>
      <c r="AM44" s="19"/>
      <c r="AN44" s="82">
        <f t="shared" si="4"/>
        <v>3685000</v>
      </c>
      <c r="AO44" s="82">
        <f t="shared" si="4"/>
        <v>3505000</v>
      </c>
      <c r="AP44" s="82">
        <f t="shared" si="4"/>
        <v>3790000</v>
      </c>
      <c r="AQ44" s="82">
        <f t="shared" si="4"/>
        <v>3710000</v>
      </c>
      <c r="AR44" s="82">
        <f t="shared" si="4"/>
        <v>3770000</v>
      </c>
      <c r="AS44" s="37"/>
      <c r="AT44" s="82">
        <f t="shared" si="5"/>
        <v>-55000</v>
      </c>
      <c r="AU44" s="82">
        <f t="shared" si="5"/>
        <v>-45000</v>
      </c>
      <c r="AV44" s="82">
        <f t="shared" si="5"/>
        <v>-55000</v>
      </c>
      <c r="AW44" s="82">
        <f t="shared" si="5"/>
        <v>25000</v>
      </c>
      <c r="AX44" s="82">
        <f t="shared" si="5"/>
        <v>15000</v>
      </c>
      <c r="AY44" s="37"/>
      <c r="AZ44" s="83">
        <f t="shared" si="6"/>
        <v>0.15944121778011322</v>
      </c>
      <c r="BA44" s="83">
        <f t="shared" si="6"/>
        <v>0.15168853104114532</v>
      </c>
      <c r="BB44" s="83">
        <f t="shared" si="6"/>
        <v>0.16398414969444275</v>
      </c>
      <c r="BC44" s="83">
        <f t="shared" si="6"/>
        <v>0.16050782799720764</v>
      </c>
      <c r="BD44" s="83">
        <f t="shared" si="6"/>
        <v>0.16315548121929169</v>
      </c>
      <c r="BF44" s="83">
        <f t="shared" si="7"/>
        <v>-2.4677515029907227E-3</v>
      </c>
      <c r="BG44" s="83">
        <f t="shared" si="7"/>
        <v>-2.0366162061691284E-3</v>
      </c>
      <c r="BH44" s="83">
        <f t="shared" si="7"/>
        <v>-2.3177117109298706E-3</v>
      </c>
      <c r="BI44" s="83">
        <f t="shared" si="7"/>
        <v>1.1509358882904053E-3</v>
      </c>
      <c r="BJ44" s="83">
        <f t="shared" si="7"/>
        <v>7.22542405128479E-4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1136688</v>
      </c>
      <c r="K45" s="78">
        <v>1138844</v>
      </c>
      <c r="L45" s="78">
        <v>1267589</v>
      </c>
      <c r="M45" s="78">
        <v>1261098</v>
      </c>
      <c r="N45" s="78">
        <v>1318093</v>
      </c>
      <c r="O45" s="62"/>
      <c r="P45" s="78">
        <f t="shared" si="10"/>
        <v>-11065</v>
      </c>
      <c r="Q45" s="78">
        <f t="shared" si="11"/>
        <v>8036</v>
      </c>
      <c r="R45" s="78">
        <f t="shared" si="12"/>
        <v>36050</v>
      </c>
      <c r="S45" s="78">
        <f t="shared" si="13"/>
        <v>38693</v>
      </c>
      <c r="T45" s="78">
        <f t="shared" si="14"/>
        <v>-2444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0.2170996218919754</v>
      </c>
      <c r="AC45" s="63">
        <v>0.21751140058040619</v>
      </c>
      <c r="AD45" s="63">
        <v>0.24210080504417419</v>
      </c>
      <c r="AE45" s="63">
        <v>0.24086107313632965</v>
      </c>
      <c r="AF45" s="63">
        <v>0.25174671411514282</v>
      </c>
      <c r="AG45" s="64"/>
      <c r="AH45" s="63">
        <f t="shared" si="15"/>
        <v>-2.1133273839950562E-3</v>
      </c>
      <c r="AI45" s="63">
        <f t="shared" si="16"/>
        <v>1.5348196029663086E-3</v>
      </c>
      <c r="AJ45" s="63">
        <f t="shared" si="17"/>
        <v>6.8853050470352173E-3</v>
      </c>
      <c r="AK45" s="63">
        <f t="shared" si="18"/>
        <v>7.3900967836380005E-3</v>
      </c>
      <c r="AL45" s="63">
        <f t="shared" si="19"/>
        <v>-4.6679377555847168E-4</v>
      </c>
      <c r="AM45" s="19"/>
      <c r="AN45" s="82">
        <f t="shared" si="4"/>
        <v>1135000</v>
      </c>
      <c r="AO45" s="82">
        <f t="shared" si="4"/>
        <v>1140000</v>
      </c>
      <c r="AP45" s="82">
        <f t="shared" si="4"/>
        <v>1270000</v>
      </c>
      <c r="AQ45" s="82">
        <f t="shared" si="4"/>
        <v>1260000</v>
      </c>
      <c r="AR45" s="82">
        <f t="shared" si="4"/>
        <v>1320000</v>
      </c>
      <c r="AS45" s="37"/>
      <c r="AT45" s="82">
        <f t="shared" si="5"/>
        <v>-10000</v>
      </c>
      <c r="AU45" s="82">
        <f t="shared" si="5"/>
        <v>10000</v>
      </c>
      <c r="AV45" s="82">
        <f t="shared" si="5"/>
        <v>35000</v>
      </c>
      <c r="AW45" s="82">
        <f t="shared" si="5"/>
        <v>40000</v>
      </c>
      <c r="AX45" s="82">
        <f t="shared" si="5"/>
        <v>0</v>
      </c>
      <c r="AY45" s="37"/>
      <c r="AZ45" s="83">
        <f t="shared" si="6"/>
        <v>0.2170996218919754</v>
      </c>
      <c r="BA45" s="83">
        <f t="shared" si="6"/>
        <v>0.21751140058040619</v>
      </c>
      <c r="BB45" s="83">
        <f t="shared" si="6"/>
        <v>0.24210080504417419</v>
      </c>
      <c r="BC45" s="83">
        <f t="shared" si="6"/>
        <v>0.24086107313632965</v>
      </c>
      <c r="BD45" s="83">
        <f t="shared" si="6"/>
        <v>0.25174671411514282</v>
      </c>
      <c r="BF45" s="83">
        <f t="shared" si="7"/>
        <v>-2.1133273839950562E-3</v>
      </c>
      <c r="BG45" s="83">
        <f t="shared" si="7"/>
        <v>1.5348196029663086E-3</v>
      </c>
      <c r="BH45" s="83">
        <f t="shared" si="7"/>
        <v>6.8853050470352173E-3</v>
      </c>
      <c r="BI45" s="83">
        <f t="shared" si="7"/>
        <v>7.3900967836380005E-3</v>
      </c>
      <c r="BJ45" s="83">
        <f t="shared" si="7"/>
        <v>-4.6679377555847168E-4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483584</v>
      </c>
      <c r="K46" s="78">
        <v>466199</v>
      </c>
      <c r="L46" s="78">
        <v>517336</v>
      </c>
      <c r="M46" s="78">
        <v>518689</v>
      </c>
      <c r="N46" s="78">
        <v>528364</v>
      </c>
      <c r="O46" s="62"/>
      <c r="P46" s="78">
        <f t="shared" si="10"/>
        <v>-11065</v>
      </c>
      <c r="Q46" s="78">
        <f t="shared" si="11"/>
        <v>4032</v>
      </c>
      <c r="R46" s="78">
        <f t="shared" si="12"/>
        <v>11814</v>
      </c>
      <c r="S46" s="78">
        <f t="shared" si="13"/>
        <v>6117</v>
      </c>
      <c r="T46" s="78">
        <f t="shared" si="14"/>
        <v>-10675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0.2101847380399704</v>
      </c>
      <c r="AC46" s="63">
        <v>0.20262852311134338</v>
      </c>
      <c r="AD46" s="63">
        <v>0.22485469281673431</v>
      </c>
      <c r="AE46" s="63">
        <v>0.22544275224208832</v>
      </c>
      <c r="AF46" s="63">
        <v>0.22964788973331451</v>
      </c>
      <c r="AG46" s="64"/>
      <c r="AH46" s="63">
        <f t="shared" si="15"/>
        <v>-4.8092901706695557E-3</v>
      </c>
      <c r="AI46" s="63">
        <f t="shared" si="16"/>
        <v>1.7524659633636475E-3</v>
      </c>
      <c r="AJ46" s="63">
        <f t="shared" si="17"/>
        <v>5.1348358392715454E-3</v>
      </c>
      <c r="AK46" s="63">
        <f t="shared" si="18"/>
        <v>2.6586800813674927E-3</v>
      </c>
      <c r="AL46" s="63">
        <f t="shared" si="19"/>
        <v>-4.6397745609283447E-3</v>
      </c>
      <c r="AM46" s="19"/>
      <c r="AN46" s="82">
        <f t="shared" si="4"/>
        <v>485000</v>
      </c>
      <c r="AO46" s="82">
        <f t="shared" si="4"/>
        <v>465000</v>
      </c>
      <c r="AP46" s="82">
        <f t="shared" si="4"/>
        <v>515000</v>
      </c>
      <c r="AQ46" s="82">
        <f t="shared" si="4"/>
        <v>520000</v>
      </c>
      <c r="AR46" s="82">
        <f t="shared" si="4"/>
        <v>530000</v>
      </c>
      <c r="AS46" s="37"/>
      <c r="AT46" s="82">
        <f t="shared" si="5"/>
        <v>-10000</v>
      </c>
      <c r="AU46" s="82">
        <f t="shared" si="5"/>
        <v>5000</v>
      </c>
      <c r="AV46" s="82">
        <f t="shared" si="5"/>
        <v>10000</v>
      </c>
      <c r="AW46" s="82">
        <f t="shared" si="5"/>
        <v>5000</v>
      </c>
      <c r="AX46" s="82">
        <f t="shared" si="5"/>
        <v>-10000</v>
      </c>
      <c r="AY46" s="37"/>
      <c r="AZ46" s="83">
        <f t="shared" si="6"/>
        <v>0.2101847380399704</v>
      </c>
      <c r="BA46" s="83">
        <f t="shared" si="6"/>
        <v>0.20262852311134338</v>
      </c>
      <c r="BB46" s="83">
        <f t="shared" si="6"/>
        <v>0.22485469281673431</v>
      </c>
      <c r="BC46" s="83">
        <f t="shared" si="6"/>
        <v>0.22544275224208832</v>
      </c>
      <c r="BD46" s="83">
        <f t="shared" si="6"/>
        <v>0.22964788973331451</v>
      </c>
      <c r="BF46" s="83">
        <f t="shared" si="7"/>
        <v>-4.8092901706695557E-3</v>
      </c>
      <c r="BG46" s="83">
        <f t="shared" si="7"/>
        <v>1.7524659633636475E-3</v>
      </c>
      <c r="BH46" s="83">
        <f t="shared" si="7"/>
        <v>5.1348358392715454E-3</v>
      </c>
      <c r="BI46" s="83">
        <f t="shared" si="7"/>
        <v>2.6586800813674927E-3</v>
      </c>
      <c r="BJ46" s="83">
        <f t="shared" si="7"/>
        <v>-4.6397745609283447E-3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653104</v>
      </c>
      <c r="K47" s="78">
        <v>672645</v>
      </c>
      <c r="L47" s="78">
        <v>750253</v>
      </c>
      <c r="M47" s="78">
        <v>742409</v>
      </c>
      <c r="N47" s="78">
        <v>789729</v>
      </c>
      <c r="O47" s="62"/>
      <c r="P47" s="78">
        <f t="shared" si="10"/>
        <v>0</v>
      </c>
      <c r="Q47" s="78">
        <f t="shared" si="11"/>
        <v>4004</v>
      </c>
      <c r="R47" s="78">
        <f t="shared" si="12"/>
        <v>24236</v>
      </c>
      <c r="S47" s="78">
        <f t="shared" si="13"/>
        <v>32576</v>
      </c>
      <c r="T47" s="78">
        <f t="shared" si="14"/>
        <v>8231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0.22252015769481659</v>
      </c>
      <c r="AC47" s="63">
        <v>0.22917799651622772</v>
      </c>
      <c r="AD47" s="63">
        <v>0.25561994314193726</v>
      </c>
      <c r="AE47" s="63">
        <v>0.25294741988182068</v>
      </c>
      <c r="AF47" s="63">
        <v>0.26906988024711609</v>
      </c>
      <c r="AG47" s="64"/>
      <c r="AH47" s="63">
        <f t="shared" si="15"/>
        <v>0</v>
      </c>
      <c r="AI47" s="63">
        <f t="shared" si="16"/>
        <v>1.3642013072967529E-3</v>
      </c>
      <c r="AJ47" s="63">
        <f t="shared" si="17"/>
        <v>8.2574784755706787E-3</v>
      </c>
      <c r="AK47" s="63">
        <f t="shared" si="18"/>
        <v>1.109902560710907E-2</v>
      </c>
      <c r="AL47" s="63">
        <f t="shared" si="19"/>
        <v>2.8043985366821289E-3</v>
      </c>
      <c r="AM47" s="19"/>
      <c r="AN47" s="82">
        <f t="shared" si="4"/>
        <v>655000</v>
      </c>
      <c r="AO47" s="82">
        <f t="shared" si="4"/>
        <v>675000</v>
      </c>
      <c r="AP47" s="82">
        <f t="shared" si="4"/>
        <v>750000</v>
      </c>
      <c r="AQ47" s="82">
        <f t="shared" si="4"/>
        <v>740000</v>
      </c>
      <c r="AR47" s="82">
        <f t="shared" si="4"/>
        <v>790000</v>
      </c>
      <c r="AS47" s="37"/>
      <c r="AT47" s="82">
        <f t="shared" si="5"/>
        <v>0</v>
      </c>
      <c r="AU47" s="82">
        <f t="shared" si="5"/>
        <v>5000</v>
      </c>
      <c r="AV47" s="82">
        <f t="shared" si="5"/>
        <v>25000</v>
      </c>
      <c r="AW47" s="82">
        <f t="shared" si="5"/>
        <v>35000</v>
      </c>
      <c r="AX47" s="82">
        <f t="shared" si="5"/>
        <v>10000</v>
      </c>
      <c r="AY47" s="37"/>
      <c r="AZ47" s="83">
        <f t="shared" si="6"/>
        <v>0.22252015769481659</v>
      </c>
      <c r="BA47" s="83">
        <f t="shared" si="6"/>
        <v>0.22917799651622772</v>
      </c>
      <c r="BB47" s="83">
        <f t="shared" si="6"/>
        <v>0.25561994314193726</v>
      </c>
      <c r="BC47" s="83">
        <f t="shared" si="6"/>
        <v>0.25294741988182068</v>
      </c>
      <c r="BD47" s="83">
        <f t="shared" si="6"/>
        <v>0.26906988024711609</v>
      </c>
      <c r="BF47" s="83">
        <f t="shared" si="7"/>
        <v>0</v>
      </c>
      <c r="BG47" s="83">
        <f t="shared" si="7"/>
        <v>1.3642013072967529E-3</v>
      </c>
      <c r="BH47" s="83">
        <f t="shared" si="7"/>
        <v>8.2574784755706787E-3</v>
      </c>
      <c r="BI47" s="83">
        <f t="shared" si="7"/>
        <v>1.109902560710907E-2</v>
      </c>
      <c r="BJ47" s="83">
        <f t="shared" si="7"/>
        <v>2.8043985366821289E-3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1902490</v>
      </c>
      <c r="K48" s="78">
        <v>1854822</v>
      </c>
      <c r="L48" s="78">
        <v>2063778</v>
      </c>
      <c r="M48" s="78">
        <v>2018504</v>
      </c>
      <c r="N48" s="78">
        <v>2073460</v>
      </c>
      <c r="O48" s="62"/>
      <c r="P48" s="78">
        <f t="shared" si="10"/>
        <v>-20974</v>
      </c>
      <c r="Q48" s="78">
        <f t="shared" si="11"/>
        <v>-19925</v>
      </c>
      <c r="R48" s="78">
        <f t="shared" si="12"/>
        <v>13264</v>
      </c>
      <c r="S48" s="78">
        <f t="shared" si="13"/>
        <v>32128</v>
      </c>
      <c r="T48" s="78">
        <f t="shared" si="14"/>
        <v>2308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0.20579874515533447</v>
      </c>
      <c r="AC48" s="63">
        <v>0.20064233243465424</v>
      </c>
      <c r="AD48" s="63">
        <v>0.22324579954147339</v>
      </c>
      <c r="AE48" s="63">
        <v>0.21834836900234222</v>
      </c>
      <c r="AF48" s="63">
        <v>0.22429314255714417</v>
      </c>
      <c r="AG48" s="64"/>
      <c r="AH48" s="63">
        <f t="shared" si="15"/>
        <v>-2.2688210010528564E-3</v>
      </c>
      <c r="AI48" s="63">
        <f t="shared" si="16"/>
        <v>-2.1553486585617065E-3</v>
      </c>
      <c r="AJ48" s="63">
        <f t="shared" si="17"/>
        <v>1.4348030090332031E-3</v>
      </c>
      <c r="AK48" s="63">
        <f t="shared" si="18"/>
        <v>3.4753978252410889E-3</v>
      </c>
      <c r="AL48" s="63">
        <f t="shared" si="19"/>
        <v>2.4966895580291748E-4</v>
      </c>
      <c r="AM48" s="19"/>
      <c r="AN48" s="82">
        <f t="shared" si="4"/>
        <v>1900000</v>
      </c>
      <c r="AO48" s="82">
        <f t="shared" si="4"/>
        <v>1855000</v>
      </c>
      <c r="AP48" s="82">
        <f t="shared" si="4"/>
        <v>2065000</v>
      </c>
      <c r="AQ48" s="82">
        <f t="shared" si="4"/>
        <v>2020000</v>
      </c>
      <c r="AR48" s="82">
        <f t="shared" si="4"/>
        <v>2075000</v>
      </c>
      <c r="AS48" s="37"/>
      <c r="AT48" s="82">
        <f t="shared" si="5"/>
        <v>-20000</v>
      </c>
      <c r="AU48" s="82">
        <f t="shared" si="5"/>
        <v>-20000</v>
      </c>
      <c r="AV48" s="82">
        <f t="shared" si="5"/>
        <v>15000</v>
      </c>
      <c r="AW48" s="82">
        <f t="shared" si="5"/>
        <v>30000</v>
      </c>
      <c r="AX48" s="82">
        <f t="shared" si="5"/>
        <v>0</v>
      </c>
      <c r="AY48" s="37"/>
      <c r="AZ48" s="83">
        <f t="shared" si="6"/>
        <v>0.20579874515533447</v>
      </c>
      <c r="BA48" s="83">
        <f t="shared" si="6"/>
        <v>0.20064233243465424</v>
      </c>
      <c r="BB48" s="83">
        <f t="shared" si="6"/>
        <v>0.22324579954147339</v>
      </c>
      <c r="BC48" s="83">
        <f t="shared" si="6"/>
        <v>0.21834836900234222</v>
      </c>
      <c r="BD48" s="83">
        <f t="shared" si="6"/>
        <v>0.22429314255714417</v>
      </c>
      <c r="BF48" s="83">
        <f t="shared" si="7"/>
        <v>-2.2688210010528564E-3</v>
      </c>
      <c r="BG48" s="83">
        <f t="shared" si="7"/>
        <v>-2.1553486585617065E-3</v>
      </c>
      <c r="BH48" s="83">
        <f t="shared" si="7"/>
        <v>1.4348030090332031E-3</v>
      </c>
      <c r="BI48" s="83">
        <f t="shared" si="7"/>
        <v>3.4753978252410889E-3</v>
      </c>
      <c r="BJ48" s="83">
        <f t="shared" si="7"/>
        <v>2.4966895580291748E-4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3541920</v>
      </c>
      <c r="K50" s="78">
        <v>3293541</v>
      </c>
      <c r="L50" s="78">
        <v>3475059</v>
      </c>
      <c r="M50" s="78">
        <v>3397666</v>
      </c>
      <c r="N50" s="78">
        <v>3466910</v>
      </c>
      <c r="O50" s="62"/>
      <c r="P50" s="78">
        <v>-13437</v>
      </c>
      <c r="Q50" s="78">
        <v>3799</v>
      </c>
      <c r="R50" s="78">
        <v>-17789</v>
      </c>
      <c r="S50" s="78">
        <v>62245</v>
      </c>
      <c r="T50" s="78">
        <v>50070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0.33378428220748901</v>
      </c>
      <c r="AC50" s="63">
        <v>0.31037750840187073</v>
      </c>
      <c r="AD50" s="63">
        <v>0.32748344540596008</v>
      </c>
      <c r="AE50" s="63">
        <v>0.32019004225730896</v>
      </c>
      <c r="AF50" s="63">
        <v>0.32671549916267395</v>
      </c>
      <c r="AG50" s="64"/>
      <c r="AH50" s="63">
        <v>-1.2663006782531738E-3</v>
      </c>
      <c r="AI50" s="63">
        <v>3.5801529884338379E-4</v>
      </c>
      <c r="AJ50" s="63">
        <v>-1.6763806343078613E-3</v>
      </c>
      <c r="AK50" s="63">
        <v>5.8658421039581299E-3</v>
      </c>
      <c r="AL50" s="63">
        <v>4.7185122966766357E-3</v>
      </c>
      <c r="AM50" s="19"/>
      <c r="AN50" s="82">
        <f t="shared" si="4"/>
        <v>3540000</v>
      </c>
      <c r="AO50" s="82">
        <f t="shared" si="4"/>
        <v>3295000</v>
      </c>
      <c r="AP50" s="82">
        <f t="shared" si="4"/>
        <v>3475000</v>
      </c>
      <c r="AQ50" s="82">
        <f t="shared" si="4"/>
        <v>3400000</v>
      </c>
      <c r="AR50" s="82">
        <f t="shared" si="4"/>
        <v>3465000</v>
      </c>
      <c r="AS50" s="37"/>
      <c r="AT50" s="82">
        <f t="shared" si="5"/>
        <v>-15000</v>
      </c>
      <c r="AU50" s="82">
        <f t="shared" si="5"/>
        <v>5000</v>
      </c>
      <c r="AV50" s="82">
        <f t="shared" si="5"/>
        <v>-20000</v>
      </c>
      <c r="AW50" s="82">
        <f t="shared" si="5"/>
        <v>60000</v>
      </c>
      <c r="AX50" s="82">
        <f t="shared" si="5"/>
        <v>50000</v>
      </c>
      <c r="AY50" s="37"/>
      <c r="AZ50" s="83">
        <f t="shared" si="6"/>
        <v>0.33378428220748901</v>
      </c>
      <c r="BA50" s="83">
        <f t="shared" si="6"/>
        <v>0.31037750840187073</v>
      </c>
      <c r="BB50" s="83">
        <f t="shared" si="6"/>
        <v>0.32748344540596008</v>
      </c>
      <c r="BC50" s="83">
        <f t="shared" si="6"/>
        <v>0.32019004225730896</v>
      </c>
      <c r="BD50" s="83">
        <f t="shared" si="6"/>
        <v>0.32671549916267395</v>
      </c>
      <c r="BF50" s="83">
        <f t="shared" si="7"/>
        <v>-1.2663006782531738E-3</v>
      </c>
      <c r="BG50" s="83">
        <f t="shared" si="7"/>
        <v>3.5801529884338379E-4</v>
      </c>
      <c r="BH50" s="83">
        <f t="shared" si="7"/>
        <v>-1.6763806343078613E-3</v>
      </c>
      <c r="BI50" s="83">
        <f t="shared" si="7"/>
        <v>5.8658421039581299E-3</v>
      </c>
      <c r="BJ50" s="83">
        <f t="shared" si="7"/>
        <v>4.7185122966766357E-3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2905054</v>
      </c>
      <c r="K51" s="78">
        <v>2796973</v>
      </c>
      <c r="L51" s="78">
        <v>2703859</v>
      </c>
      <c r="M51" s="78">
        <v>2670716</v>
      </c>
      <c r="N51" s="78">
        <v>2675017</v>
      </c>
      <c r="O51" s="62"/>
      <c r="P51" s="78">
        <v>-83414</v>
      </c>
      <c r="Q51" s="78">
        <v>-56955</v>
      </c>
      <c r="R51" s="78">
        <v>-46548</v>
      </c>
      <c r="S51" s="78">
        <v>-31526</v>
      </c>
      <c r="T51" s="78">
        <v>-88798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0.22601073980331421</v>
      </c>
      <c r="AC51" s="63">
        <v>0.21760213375091553</v>
      </c>
      <c r="AD51" s="63">
        <v>0.21035794913768768</v>
      </c>
      <c r="AE51" s="63">
        <v>0.20777945220470428</v>
      </c>
      <c r="AF51" s="63">
        <v>0.20811405777931213</v>
      </c>
      <c r="AG51" s="64"/>
      <c r="AH51" s="63">
        <v>-6.4895451068878174E-3</v>
      </c>
      <c r="AI51" s="63">
        <v>-4.4310539960861206E-3</v>
      </c>
      <c r="AJ51" s="63">
        <v>-3.6213994026184082E-3</v>
      </c>
      <c r="AK51" s="63">
        <v>-2.4526864290237427E-3</v>
      </c>
      <c r="AL51" s="63">
        <v>-6.908416748046875E-3</v>
      </c>
      <c r="AM51" s="50"/>
      <c r="AN51" s="82">
        <f t="shared" si="4"/>
        <v>2905000</v>
      </c>
      <c r="AO51" s="82">
        <f t="shared" si="4"/>
        <v>2795000</v>
      </c>
      <c r="AP51" s="82">
        <f t="shared" si="4"/>
        <v>2705000</v>
      </c>
      <c r="AQ51" s="82">
        <f t="shared" si="4"/>
        <v>2670000</v>
      </c>
      <c r="AR51" s="82">
        <f t="shared" si="4"/>
        <v>2675000</v>
      </c>
      <c r="AS51" s="51"/>
      <c r="AT51" s="82">
        <f t="shared" si="5"/>
        <v>-85000</v>
      </c>
      <c r="AU51" s="82">
        <f t="shared" si="5"/>
        <v>-55000</v>
      </c>
      <c r="AV51" s="82">
        <f t="shared" si="5"/>
        <v>-45000</v>
      </c>
      <c r="AW51" s="82">
        <f t="shared" si="5"/>
        <v>-30000</v>
      </c>
      <c r="AX51" s="82">
        <f t="shared" si="5"/>
        <v>-90000</v>
      </c>
      <c r="AY51" s="51"/>
      <c r="AZ51" s="83">
        <f t="shared" si="6"/>
        <v>0.22601073980331421</v>
      </c>
      <c r="BA51" s="83">
        <f t="shared" si="6"/>
        <v>0.21760213375091553</v>
      </c>
      <c r="BB51" s="83">
        <f t="shared" si="6"/>
        <v>0.21035794913768768</v>
      </c>
      <c r="BC51" s="83">
        <f t="shared" si="6"/>
        <v>0.20777945220470428</v>
      </c>
      <c r="BD51" s="83">
        <f t="shared" si="6"/>
        <v>0.20811405777931213</v>
      </c>
      <c r="BF51" s="83">
        <f t="shared" si="7"/>
        <v>-6.4895451068878174E-3</v>
      </c>
      <c r="BG51" s="83">
        <f t="shared" si="7"/>
        <v>-4.4310539960861206E-3</v>
      </c>
      <c r="BH51" s="83">
        <f t="shared" si="7"/>
        <v>-3.6213994026184082E-3</v>
      </c>
      <c r="BI51" s="83">
        <f t="shared" si="7"/>
        <v>-2.4526864290237427E-3</v>
      </c>
      <c r="BJ51" s="83">
        <f t="shared" si="7"/>
        <v>-6.908416748046875E-3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1826893</v>
      </c>
      <c r="K52" s="78">
        <v>2222961</v>
      </c>
      <c r="L52" s="78">
        <v>2622336</v>
      </c>
      <c r="M52" s="78">
        <v>2623275</v>
      </c>
      <c r="N52" s="78">
        <v>2691461</v>
      </c>
      <c r="O52" s="62"/>
      <c r="P52" s="78">
        <v>-21101</v>
      </c>
      <c r="Q52" s="78">
        <v>-50857</v>
      </c>
      <c r="R52" s="78">
        <v>-8307</v>
      </c>
      <c r="S52" s="78">
        <v>-7376</v>
      </c>
      <c r="T52" s="78">
        <v>991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7.9353377223014832E-2</v>
      </c>
      <c r="AC52" s="63">
        <v>9.6557088196277618E-2</v>
      </c>
      <c r="AD52" s="63">
        <v>0.1139044389128685</v>
      </c>
      <c r="AE52" s="63">
        <v>0.11394522339105606</v>
      </c>
      <c r="AF52" s="63">
        <v>0.11690697073936462</v>
      </c>
      <c r="AG52" s="64"/>
      <c r="AH52" s="63">
        <v>-9.1654807329177856E-4</v>
      </c>
      <c r="AI52" s="63">
        <v>-2.2090375423431396E-3</v>
      </c>
      <c r="AJ52" s="63">
        <v>-3.6082416772842407E-4</v>
      </c>
      <c r="AK52" s="63">
        <v>-3.2038986682891846E-4</v>
      </c>
      <c r="AL52" s="63">
        <v>4.3049454689025879E-5</v>
      </c>
      <c r="AM52" s="19"/>
      <c r="AN52" s="82">
        <f t="shared" si="4"/>
        <v>1825000</v>
      </c>
      <c r="AO52" s="82">
        <f t="shared" si="4"/>
        <v>2225000</v>
      </c>
      <c r="AP52" s="82">
        <f t="shared" si="4"/>
        <v>2620000</v>
      </c>
      <c r="AQ52" s="82">
        <f t="shared" si="4"/>
        <v>2625000</v>
      </c>
      <c r="AR52" s="82">
        <f t="shared" si="4"/>
        <v>2690000</v>
      </c>
      <c r="AS52" s="37"/>
      <c r="AT52" s="82">
        <f t="shared" si="5"/>
        <v>-20000</v>
      </c>
      <c r="AU52" s="82">
        <f t="shared" si="5"/>
        <v>-50000</v>
      </c>
      <c r="AV52" s="82">
        <f t="shared" si="5"/>
        <v>-10000</v>
      </c>
      <c r="AW52" s="82">
        <f t="shared" si="5"/>
        <v>-5000</v>
      </c>
      <c r="AX52" s="82">
        <f t="shared" si="5"/>
        <v>0</v>
      </c>
      <c r="AY52" s="37"/>
      <c r="AZ52" s="83">
        <f t="shared" si="6"/>
        <v>7.9353377223014832E-2</v>
      </c>
      <c r="BA52" s="83">
        <f t="shared" si="6"/>
        <v>9.6557088196277618E-2</v>
      </c>
      <c r="BB52" s="83">
        <f t="shared" si="6"/>
        <v>0.1139044389128685</v>
      </c>
      <c r="BC52" s="83">
        <f t="shared" si="6"/>
        <v>0.11394522339105606</v>
      </c>
      <c r="BD52" s="83">
        <f t="shared" si="6"/>
        <v>0.11690697073936462</v>
      </c>
      <c r="BF52" s="83">
        <f t="shared" si="7"/>
        <v>-9.1654807329177856E-4</v>
      </c>
      <c r="BG52" s="83">
        <f t="shared" si="7"/>
        <v>-2.2090375423431396E-3</v>
      </c>
      <c r="BH52" s="83">
        <f t="shared" si="7"/>
        <v>-3.6082416772842407E-4</v>
      </c>
      <c r="BI52" s="83">
        <f t="shared" si="7"/>
        <v>-3.2038986682891846E-4</v>
      </c>
      <c r="BJ52" s="83">
        <f t="shared" si="7"/>
        <v>4.3049454689025879E-5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917137</v>
      </c>
      <c r="K53" s="78">
        <v>858741</v>
      </c>
      <c r="L53" s="78">
        <v>902120</v>
      </c>
      <c r="M53" s="78">
        <v>854078</v>
      </c>
      <c r="N53" s="78">
        <v>898363</v>
      </c>
      <c r="O53" s="62"/>
      <c r="P53" s="78">
        <v>-15791</v>
      </c>
      <c r="Q53" s="78">
        <v>-328</v>
      </c>
      <c r="R53" s="78">
        <v>15718</v>
      </c>
      <c r="S53" s="78">
        <v>18400</v>
      </c>
      <c r="T53" s="78">
        <v>17318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4.5304782688617706E-2</v>
      </c>
      <c r="AC53" s="63">
        <v>4.2420133948326111E-2</v>
      </c>
      <c r="AD53" s="63">
        <v>4.4562973082065582E-2</v>
      </c>
      <c r="AE53" s="63">
        <v>4.2189791798591614E-2</v>
      </c>
      <c r="AF53" s="63">
        <v>4.4377382844686508E-2</v>
      </c>
      <c r="AG53" s="64"/>
      <c r="AH53" s="63">
        <v>-7.8004226088523865E-4</v>
      </c>
      <c r="AI53" s="63">
        <v>-1.6201287508010864E-5</v>
      </c>
      <c r="AJ53" s="63">
        <v>7.7643990516662598E-4</v>
      </c>
      <c r="AK53" s="63">
        <v>9.0892612934112549E-4</v>
      </c>
      <c r="AL53" s="63">
        <v>8.5547566413879395E-4</v>
      </c>
      <c r="AM53" s="19"/>
      <c r="AN53" s="82">
        <f t="shared" si="4"/>
        <v>915000</v>
      </c>
      <c r="AO53" s="82">
        <f t="shared" si="4"/>
        <v>860000</v>
      </c>
      <c r="AP53" s="82">
        <f t="shared" si="4"/>
        <v>900000</v>
      </c>
      <c r="AQ53" s="82">
        <f t="shared" si="4"/>
        <v>855000</v>
      </c>
      <c r="AR53" s="82">
        <f t="shared" si="4"/>
        <v>900000</v>
      </c>
      <c r="AS53" s="37"/>
      <c r="AT53" s="82">
        <f t="shared" si="5"/>
        <v>-15000</v>
      </c>
      <c r="AU53" s="82">
        <f t="shared" si="5"/>
        <v>0</v>
      </c>
      <c r="AV53" s="82">
        <f t="shared" si="5"/>
        <v>15000</v>
      </c>
      <c r="AW53" s="82">
        <f t="shared" si="5"/>
        <v>20000</v>
      </c>
      <c r="AX53" s="82">
        <f t="shared" si="5"/>
        <v>15000</v>
      </c>
      <c r="AY53" s="37"/>
      <c r="AZ53" s="83">
        <f t="shared" si="6"/>
        <v>4.5304782688617706E-2</v>
      </c>
      <c r="BA53" s="83">
        <f t="shared" si="6"/>
        <v>4.2420133948326111E-2</v>
      </c>
      <c r="BB53" s="83">
        <f t="shared" si="6"/>
        <v>4.4562973082065582E-2</v>
      </c>
      <c r="BC53" s="83">
        <f t="shared" si="6"/>
        <v>4.2189791798591614E-2</v>
      </c>
      <c r="BD53" s="83">
        <f t="shared" si="6"/>
        <v>4.4377382844686508E-2</v>
      </c>
      <c r="BF53" s="83">
        <f t="shared" si="7"/>
        <v>-7.8004226088523865E-4</v>
      </c>
      <c r="BG53" s="83">
        <f t="shared" si="7"/>
        <v>-1.6201287508010864E-5</v>
      </c>
      <c r="BH53" s="83">
        <f t="shared" si="7"/>
        <v>7.7643990516662598E-4</v>
      </c>
      <c r="BI53" s="83">
        <f t="shared" si="7"/>
        <v>9.0892612934112549E-4</v>
      </c>
      <c r="BJ53" s="83">
        <f t="shared" si="7"/>
        <v>8.5547566413879395E-4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6400137.5</v>
      </c>
      <c r="M55" s="78">
        <v>6517660.5</v>
      </c>
      <c r="N55" s="78">
        <v>6689281.5</v>
      </c>
      <c r="O55" s="62"/>
      <c r="P55" s="78"/>
      <c r="Q55" s="78"/>
      <c r="R55" s="78">
        <v>-45821.66796875</v>
      </c>
      <c r="S55" s="78">
        <v>-11265.3330078125</v>
      </c>
      <c r="T55" s="78">
        <v>9542.3330078125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0.11408600211143494</v>
      </c>
      <c r="AE55" s="63">
        <v>0.11618091911077499</v>
      </c>
      <c r="AF55" s="63">
        <v>0.11924014985561371</v>
      </c>
      <c r="AG55" s="64"/>
      <c r="AH55" s="63"/>
      <c r="AI55" s="63"/>
      <c r="AJ55" s="63">
        <v>-8.1679719733074307E-4</v>
      </c>
      <c r="AK55" s="63">
        <v>-2.0081053662579507E-4</v>
      </c>
      <c r="AL55" s="63">
        <v>1.7009924340527505E-4</v>
      </c>
      <c r="AM55" s="19"/>
      <c r="AN55" s="82"/>
      <c r="AO55" s="82"/>
      <c r="AP55" s="82">
        <f t="shared" ref="AP55:AR72" si="20">MROUND(L55, 5000)</f>
        <v>6400000</v>
      </c>
      <c r="AQ55" s="82">
        <f t="shared" si="20"/>
        <v>6520000</v>
      </c>
      <c r="AR55" s="82">
        <f t="shared" si="20"/>
        <v>6690000</v>
      </c>
      <c r="AS55" s="37"/>
      <c r="AT55" s="82"/>
      <c r="AU55" s="82"/>
      <c r="AV55" s="82">
        <f t="shared" ref="AV55:AX72" si="21">IF(R55&lt;0,MROUND(R55,-5000),MROUND(R55,5000))</f>
        <v>-45000</v>
      </c>
      <c r="AW55" s="82">
        <f t="shared" si="21"/>
        <v>-10000</v>
      </c>
      <c r="AX55" s="82">
        <f t="shared" si="21"/>
        <v>10000</v>
      </c>
      <c r="AY55" s="37"/>
      <c r="AZ55" s="83"/>
      <c r="BA55" s="83"/>
      <c r="BB55" s="83">
        <f t="shared" ref="BB55:BD72" si="22">AD55</f>
        <v>0.11408600211143494</v>
      </c>
      <c r="BC55" s="83">
        <f t="shared" si="22"/>
        <v>0.11618091911077499</v>
      </c>
      <c r="BD55" s="83">
        <f t="shared" si="22"/>
        <v>0.11924014985561371</v>
      </c>
      <c r="BF55" s="83"/>
      <c r="BG55" s="83"/>
      <c r="BH55" s="83">
        <f t="shared" ref="BH55:BJ72" si="23">AJ55</f>
        <v>-8.1679719733074307E-4</v>
      </c>
      <c r="BI55" s="83">
        <f t="shared" si="23"/>
        <v>-2.0081053662579507E-4</v>
      </c>
      <c r="BJ55" s="83">
        <f t="shared" si="23"/>
        <v>1.7009924340527505E-4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221496.671875</v>
      </c>
      <c r="M56" s="78">
        <v>226626.328125</v>
      </c>
      <c r="N56" s="78">
        <v>230395.671875</v>
      </c>
      <c r="O56" s="62"/>
      <c r="P56" s="78"/>
      <c r="Q56" s="78"/>
      <c r="R56" s="78">
        <v>0</v>
      </c>
      <c r="S56" s="78">
        <v>10162.3330078125</v>
      </c>
      <c r="T56" s="78">
        <v>19148.666015625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0.24737754464149475</v>
      </c>
      <c r="AE56" s="63">
        <v>0.25310659408569336</v>
      </c>
      <c r="AF56" s="63">
        <v>0.25731635093688965</v>
      </c>
      <c r="AG56" s="64"/>
      <c r="AH56" s="63"/>
      <c r="AI56" s="63"/>
      <c r="AJ56" s="63">
        <v>0</v>
      </c>
      <c r="AK56" s="63">
        <v>1.1349762789905071E-2</v>
      </c>
      <c r="AL56" s="63">
        <v>2.1386107429862022E-2</v>
      </c>
      <c r="AM56" s="19"/>
      <c r="AN56" s="82"/>
      <c r="AO56" s="82"/>
      <c r="AP56" s="82">
        <f t="shared" si="20"/>
        <v>220000</v>
      </c>
      <c r="AQ56" s="82">
        <f t="shared" si="20"/>
        <v>225000</v>
      </c>
      <c r="AR56" s="82">
        <f t="shared" si="20"/>
        <v>230000</v>
      </c>
      <c r="AS56" s="37"/>
      <c r="AT56" s="82"/>
      <c r="AU56" s="82"/>
      <c r="AV56" s="82">
        <f t="shared" si="21"/>
        <v>0</v>
      </c>
      <c r="AW56" s="82">
        <f t="shared" si="21"/>
        <v>10000</v>
      </c>
      <c r="AX56" s="82">
        <f t="shared" si="21"/>
        <v>20000</v>
      </c>
      <c r="AY56" s="37"/>
      <c r="AZ56" s="83"/>
      <c r="BA56" s="83"/>
      <c r="BB56" s="83">
        <f t="shared" si="22"/>
        <v>0.24737754464149475</v>
      </c>
      <c r="BC56" s="83">
        <f t="shared" si="22"/>
        <v>0.25310659408569336</v>
      </c>
      <c r="BD56" s="83">
        <f t="shared" si="22"/>
        <v>0.25731635093688965</v>
      </c>
      <c r="BF56" s="83"/>
      <c r="BG56" s="83"/>
      <c r="BH56" s="83">
        <f t="shared" si="23"/>
        <v>0</v>
      </c>
      <c r="BI56" s="83">
        <f t="shared" si="23"/>
        <v>1.1349762789905071E-2</v>
      </c>
      <c r="BJ56" s="83">
        <f t="shared" si="23"/>
        <v>2.1386107429862022E-2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1617063.375</v>
      </c>
      <c r="M57" s="78">
        <v>1598138.375</v>
      </c>
      <c r="N57" s="78">
        <v>1599328</v>
      </c>
      <c r="O57" s="62"/>
      <c r="P57" s="78"/>
      <c r="Q57" s="78"/>
      <c r="R57" s="78">
        <v>-25996</v>
      </c>
      <c r="S57" s="78">
        <v>-19776.333984375</v>
      </c>
      <c r="T57" s="78">
        <v>-18303.666015625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0.26187172532081604</v>
      </c>
      <c r="AE57" s="63">
        <v>0.25880694389343262</v>
      </c>
      <c r="AF57" s="63">
        <v>0.25899961590766907</v>
      </c>
      <c r="AG57" s="64"/>
      <c r="AH57" s="63"/>
      <c r="AI57" s="63"/>
      <c r="AJ57" s="63">
        <v>-4.2098560370504856E-3</v>
      </c>
      <c r="AK57" s="63">
        <v>-3.2026271801441908E-3</v>
      </c>
      <c r="AL57" s="63">
        <v>-2.9641489963978529E-3</v>
      </c>
      <c r="AM57" s="19"/>
      <c r="AN57" s="82"/>
      <c r="AO57" s="82"/>
      <c r="AP57" s="82">
        <f t="shared" si="20"/>
        <v>1615000</v>
      </c>
      <c r="AQ57" s="82">
        <f t="shared" si="20"/>
        <v>1600000</v>
      </c>
      <c r="AR57" s="82">
        <f t="shared" si="20"/>
        <v>1600000</v>
      </c>
      <c r="AS57" s="37"/>
      <c r="AT57" s="82"/>
      <c r="AU57" s="82"/>
      <c r="AV57" s="82">
        <f t="shared" si="21"/>
        <v>-25000</v>
      </c>
      <c r="AW57" s="82">
        <f t="shared" si="21"/>
        <v>-20000</v>
      </c>
      <c r="AX57" s="82">
        <f t="shared" si="21"/>
        <v>-20000</v>
      </c>
      <c r="AY57" s="37"/>
      <c r="AZ57" s="83"/>
      <c r="BA57" s="83"/>
      <c r="BB57" s="83">
        <f t="shared" si="22"/>
        <v>0.26187172532081604</v>
      </c>
      <c r="BC57" s="83">
        <f t="shared" si="22"/>
        <v>0.25880694389343262</v>
      </c>
      <c r="BD57" s="83">
        <f t="shared" si="22"/>
        <v>0.25899961590766907</v>
      </c>
      <c r="BF57" s="83"/>
      <c r="BG57" s="83"/>
      <c r="BH57" s="83">
        <f t="shared" si="23"/>
        <v>-4.2098560370504856E-3</v>
      </c>
      <c r="BI57" s="83">
        <f t="shared" si="23"/>
        <v>-3.2026271801441908E-3</v>
      </c>
      <c r="BJ57" s="83">
        <f t="shared" si="23"/>
        <v>-2.9641489963978529E-3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640125.6875</v>
      </c>
      <c r="M58" s="78">
        <v>639552</v>
      </c>
      <c r="N58" s="78">
        <v>638980.6875</v>
      </c>
      <c r="O58" s="62"/>
      <c r="P58" s="78"/>
      <c r="Q58" s="78"/>
      <c r="R58" s="78">
        <v>-17878.333984375</v>
      </c>
      <c r="S58" s="78">
        <v>-12580.6669921875</v>
      </c>
      <c r="T58" s="78">
        <v>-15067.6669921875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0.2886911928653717</v>
      </c>
      <c r="AE58" s="63">
        <v>0.28843247890472412</v>
      </c>
      <c r="AF58" s="63">
        <v>0.28817480802536011</v>
      </c>
      <c r="AG58" s="64"/>
      <c r="AH58" s="63"/>
      <c r="AI58" s="63"/>
      <c r="AJ58" s="63">
        <v>-8.0629689618945122E-3</v>
      </c>
      <c r="AK58" s="63">
        <v>-5.6737661361694336E-3</v>
      </c>
      <c r="AL58" s="63">
        <v>-6.7953863181173801E-3</v>
      </c>
      <c r="AM58" s="19"/>
      <c r="AN58" s="82"/>
      <c r="AO58" s="82"/>
      <c r="AP58" s="82">
        <f t="shared" si="20"/>
        <v>640000</v>
      </c>
      <c r="AQ58" s="82">
        <f t="shared" si="20"/>
        <v>640000</v>
      </c>
      <c r="AR58" s="82">
        <f t="shared" si="20"/>
        <v>640000</v>
      </c>
      <c r="AS58" s="37"/>
      <c r="AT58" s="82"/>
      <c r="AU58" s="82"/>
      <c r="AV58" s="82">
        <f t="shared" si="21"/>
        <v>-20000</v>
      </c>
      <c r="AW58" s="82">
        <f t="shared" si="21"/>
        <v>-15000</v>
      </c>
      <c r="AX58" s="82">
        <f t="shared" si="21"/>
        <v>-15000</v>
      </c>
      <c r="AY58" s="37"/>
      <c r="AZ58" s="83"/>
      <c r="BA58" s="83"/>
      <c r="BB58" s="83">
        <f t="shared" si="22"/>
        <v>0.2886911928653717</v>
      </c>
      <c r="BC58" s="83">
        <f t="shared" si="22"/>
        <v>0.28843247890472412</v>
      </c>
      <c r="BD58" s="83">
        <f t="shared" si="22"/>
        <v>0.28817480802536011</v>
      </c>
      <c r="BF58" s="83"/>
      <c r="BG58" s="83"/>
      <c r="BH58" s="83">
        <f t="shared" si="23"/>
        <v>-8.0629689618945122E-3</v>
      </c>
      <c r="BI58" s="83">
        <f t="shared" si="23"/>
        <v>-5.6737661361694336E-3</v>
      </c>
      <c r="BJ58" s="83">
        <f t="shared" si="23"/>
        <v>-6.7953863181173801E-3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451393</v>
      </c>
      <c r="M59" s="78">
        <v>466996.65625</v>
      </c>
      <c r="N59" s="78">
        <v>478786</v>
      </c>
      <c r="O59" s="62"/>
      <c r="P59" s="78"/>
      <c r="Q59" s="78"/>
      <c r="R59" s="78">
        <v>-9926.6669921875</v>
      </c>
      <c r="S59" s="78">
        <v>-7667.33349609375</v>
      </c>
      <c r="T59" s="78">
        <v>-7187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0.35009127855300903</v>
      </c>
      <c r="AE59" s="63">
        <v>0.36219316720962524</v>
      </c>
      <c r="AF59" s="63">
        <v>0.37133672833442688</v>
      </c>
      <c r="AG59" s="64"/>
      <c r="AH59" s="63"/>
      <c r="AI59" s="63"/>
      <c r="AJ59" s="63">
        <v>-7.6989233493804932E-3</v>
      </c>
      <c r="AK59" s="63">
        <v>-5.9466361999511719E-3</v>
      </c>
      <c r="AL59" s="63">
        <v>-5.5741071701049805E-3</v>
      </c>
      <c r="AM59" s="19"/>
      <c r="AN59" s="82"/>
      <c r="AO59" s="82"/>
      <c r="AP59" s="82">
        <f t="shared" si="20"/>
        <v>450000</v>
      </c>
      <c r="AQ59" s="82">
        <f t="shared" si="20"/>
        <v>465000</v>
      </c>
      <c r="AR59" s="82">
        <f t="shared" si="20"/>
        <v>480000</v>
      </c>
      <c r="AS59" s="37"/>
      <c r="AT59" s="82"/>
      <c r="AU59" s="82"/>
      <c r="AV59" s="82">
        <f t="shared" si="21"/>
        <v>-10000</v>
      </c>
      <c r="AW59" s="82">
        <f t="shared" si="21"/>
        <v>-10000</v>
      </c>
      <c r="AX59" s="82">
        <f t="shared" si="21"/>
        <v>-5000</v>
      </c>
      <c r="AY59" s="37"/>
      <c r="AZ59" s="83"/>
      <c r="BA59" s="83"/>
      <c r="BB59" s="83">
        <f t="shared" si="22"/>
        <v>0.35009127855300903</v>
      </c>
      <c r="BC59" s="83">
        <f t="shared" si="22"/>
        <v>0.36219316720962524</v>
      </c>
      <c r="BD59" s="83">
        <f t="shared" si="22"/>
        <v>0.37133672833442688</v>
      </c>
      <c r="BF59" s="83"/>
      <c r="BG59" s="83"/>
      <c r="BH59" s="83">
        <f t="shared" si="23"/>
        <v>-7.6989233493804932E-3</v>
      </c>
      <c r="BI59" s="83">
        <f t="shared" si="23"/>
        <v>-5.9466361999511719E-3</v>
      </c>
      <c r="BJ59" s="83">
        <f t="shared" si="23"/>
        <v>-5.5741071701049805E-3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21"/>
        <v>0</v>
      </c>
      <c r="AW60" s="82">
        <f t="shared" si="21"/>
        <v>0</v>
      </c>
      <c r="AX60" s="82">
        <f t="shared" si="21"/>
        <v>0</v>
      </c>
      <c r="AY60" s="37"/>
      <c r="AZ60" s="83"/>
      <c r="BA60" s="83"/>
      <c r="BB60" s="83">
        <f t="shared" si="22"/>
        <v>0</v>
      </c>
      <c r="BC60" s="83">
        <f t="shared" si="22"/>
        <v>0</v>
      </c>
      <c r="BD60" s="83">
        <f t="shared" si="22"/>
        <v>0</v>
      </c>
      <c r="BF60" s="83"/>
      <c r="BG60" s="83"/>
      <c r="BH60" s="83">
        <f t="shared" si="23"/>
        <v>0</v>
      </c>
      <c r="BI60" s="83">
        <f t="shared" si="23"/>
        <v>0</v>
      </c>
      <c r="BJ60" s="83">
        <f t="shared" si="2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382607.65625</v>
      </c>
      <c r="M61" s="78">
        <v>385391.34375</v>
      </c>
      <c r="N61" s="78">
        <v>395782.65625</v>
      </c>
      <c r="O61" s="62"/>
      <c r="P61" s="78"/>
      <c r="Q61" s="78"/>
      <c r="R61" s="78">
        <v>2823</v>
      </c>
      <c r="S61" s="78">
        <v>2380.666748046875</v>
      </c>
      <c r="T61" s="78">
        <v>6931.33349609375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0.14346526563167572</v>
      </c>
      <c r="AE61" s="63">
        <v>0.14450904726982117</v>
      </c>
      <c r="AF61" s="63">
        <v>0.14840546250343323</v>
      </c>
      <c r="AG61" s="64"/>
      <c r="AH61" s="63"/>
      <c r="AI61" s="63"/>
      <c r="AJ61" s="63">
        <v>1.058533787727356E-3</v>
      </c>
      <c r="AK61" s="63">
        <v>8.926689624786377E-4</v>
      </c>
      <c r="AL61" s="63">
        <v>2.5990158319473267E-3</v>
      </c>
      <c r="AM61" s="19"/>
      <c r="AN61" s="82"/>
      <c r="AO61" s="82"/>
      <c r="AP61" s="82">
        <f t="shared" si="20"/>
        <v>385000</v>
      </c>
      <c r="AQ61" s="82">
        <f t="shared" si="20"/>
        <v>385000</v>
      </c>
      <c r="AR61" s="82">
        <f t="shared" si="20"/>
        <v>395000</v>
      </c>
      <c r="AS61" s="37"/>
      <c r="AT61" s="82"/>
      <c r="AU61" s="82"/>
      <c r="AV61" s="82">
        <f t="shared" si="21"/>
        <v>5000</v>
      </c>
      <c r="AW61" s="82">
        <f t="shared" si="21"/>
        <v>0</v>
      </c>
      <c r="AX61" s="82">
        <f t="shared" si="21"/>
        <v>5000</v>
      </c>
      <c r="AY61" s="37"/>
      <c r="AZ61" s="83"/>
      <c r="BA61" s="83"/>
      <c r="BB61" s="83">
        <f t="shared" si="22"/>
        <v>0.14346526563167572</v>
      </c>
      <c r="BC61" s="83">
        <f t="shared" si="22"/>
        <v>0.14450904726982117</v>
      </c>
      <c r="BD61" s="83">
        <f t="shared" si="22"/>
        <v>0.14840546250343323</v>
      </c>
      <c r="BF61" s="83"/>
      <c r="BG61" s="83"/>
      <c r="BH61" s="83">
        <f t="shared" si="23"/>
        <v>1.058533787727356E-3</v>
      </c>
      <c r="BI61" s="83">
        <f t="shared" si="23"/>
        <v>8.926689624786377E-4</v>
      </c>
      <c r="BJ61" s="83">
        <f t="shared" si="23"/>
        <v>2.5990158319473267E-3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1279149.625</v>
      </c>
      <c r="M62" s="78">
        <v>1301463.375</v>
      </c>
      <c r="N62" s="78">
        <v>1339190.625</v>
      </c>
      <c r="O62" s="62"/>
      <c r="P62" s="78"/>
      <c r="Q62" s="78"/>
      <c r="R62" s="78">
        <v>-17177.666015625</v>
      </c>
      <c r="S62" s="78">
        <v>1138.6666259765625</v>
      </c>
      <c r="T62" s="78">
        <v>4867.33349609375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0.17400264739990234</v>
      </c>
      <c r="AE62" s="63">
        <v>0.17703796923160553</v>
      </c>
      <c r="AF62" s="63">
        <v>0.18217001855373383</v>
      </c>
      <c r="AG62" s="64"/>
      <c r="AH62" s="63"/>
      <c r="AI62" s="63"/>
      <c r="AJ62" s="63">
        <v>-2.3366808891296387E-3</v>
      </c>
      <c r="AK62" s="63">
        <v>1.5489260840695351E-4</v>
      </c>
      <c r="AL62" s="63">
        <v>6.6210329532623291E-4</v>
      </c>
      <c r="AM62" s="19"/>
      <c r="AN62" s="82"/>
      <c r="AO62" s="82"/>
      <c r="AP62" s="82">
        <f t="shared" si="20"/>
        <v>1280000</v>
      </c>
      <c r="AQ62" s="82">
        <f t="shared" si="20"/>
        <v>1300000</v>
      </c>
      <c r="AR62" s="82">
        <f t="shared" si="20"/>
        <v>1340000</v>
      </c>
      <c r="AS62" s="37"/>
      <c r="AT62" s="82"/>
      <c r="AU62" s="82"/>
      <c r="AV62" s="82">
        <f t="shared" si="21"/>
        <v>-15000</v>
      </c>
      <c r="AW62" s="82">
        <f t="shared" si="21"/>
        <v>0</v>
      </c>
      <c r="AX62" s="82">
        <f t="shared" si="21"/>
        <v>5000</v>
      </c>
      <c r="AY62" s="37"/>
      <c r="AZ62" s="83"/>
      <c r="BA62" s="83"/>
      <c r="BB62" s="83">
        <f t="shared" si="22"/>
        <v>0.17400264739990234</v>
      </c>
      <c r="BC62" s="83">
        <f t="shared" si="22"/>
        <v>0.17703796923160553</v>
      </c>
      <c r="BD62" s="83">
        <f t="shared" si="22"/>
        <v>0.18217001855373383</v>
      </c>
      <c r="BF62" s="83"/>
      <c r="BG62" s="83"/>
      <c r="BH62" s="83">
        <f t="shared" si="23"/>
        <v>-2.3366808891296387E-3</v>
      </c>
      <c r="BI62" s="83">
        <f t="shared" si="23"/>
        <v>1.5489260840695351E-4</v>
      </c>
      <c r="BJ62" s="83">
        <f t="shared" si="23"/>
        <v>6.6210329532623291E-4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810900.6875</v>
      </c>
      <c r="M63" s="78">
        <v>840186.3125</v>
      </c>
      <c r="N63" s="78">
        <v>869818.6875</v>
      </c>
      <c r="O63" s="62"/>
      <c r="P63" s="78"/>
      <c r="Q63" s="78"/>
      <c r="R63" s="78">
        <v>-8349.3330078125</v>
      </c>
      <c r="S63" s="78">
        <v>821.33331298828125</v>
      </c>
      <c r="T63" s="78">
        <v>4516.33349609375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0.1482265293598175</v>
      </c>
      <c r="AE63" s="63">
        <v>0.15357972681522369</v>
      </c>
      <c r="AF63" s="63">
        <v>0.15899629890918732</v>
      </c>
      <c r="AG63" s="64"/>
      <c r="AH63" s="63"/>
      <c r="AI63" s="63"/>
      <c r="AJ63" s="63">
        <v>-1.5261968364939094E-3</v>
      </c>
      <c r="AK63" s="63">
        <v>1.5013416123110801E-4</v>
      </c>
      <c r="AL63" s="63">
        <v>8.2555413246154785E-4</v>
      </c>
      <c r="AM63" s="19"/>
      <c r="AN63" s="82"/>
      <c r="AO63" s="82"/>
      <c r="AP63" s="82">
        <f t="shared" si="20"/>
        <v>810000</v>
      </c>
      <c r="AQ63" s="82">
        <f t="shared" si="20"/>
        <v>840000</v>
      </c>
      <c r="AR63" s="82">
        <f t="shared" si="20"/>
        <v>870000</v>
      </c>
      <c r="AS63" s="37"/>
      <c r="AT63" s="82"/>
      <c r="AU63" s="82"/>
      <c r="AV63" s="82">
        <f t="shared" si="21"/>
        <v>-10000</v>
      </c>
      <c r="AW63" s="82">
        <f t="shared" si="21"/>
        <v>0</v>
      </c>
      <c r="AX63" s="82">
        <f t="shared" si="21"/>
        <v>5000</v>
      </c>
      <c r="AY63" s="37"/>
      <c r="AZ63" s="83"/>
      <c r="BA63" s="83"/>
      <c r="BB63" s="83">
        <f t="shared" si="22"/>
        <v>0.1482265293598175</v>
      </c>
      <c r="BC63" s="83">
        <f t="shared" si="22"/>
        <v>0.15357972681522369</v>
      </c>
      <c r="BD63" s="83">
        <f t="shared" si="22"/>
        <v>0.15899629890918732</v>
      </c>
      <c r="BF63" s="83"/>
      <c r="BG63" s="83"/>
      <c r="BH63" s="83">
        <f t="shared" si="23"/>
        <v>-1.5261968364939094E-3</v>
      </c>
      <c r="BI63" s="83">
        <f t="shared" si="23"/>
        <v>1.5013416123110801E-4</v>
      </c>
      <c r="BJ63" s="83">
        <f t="shared" si="23"/>
        <v>8.2555413246154785E-4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612454.6875</v>
      </c>
      <c r="M64" s="78">
        <v>633914.3125</v>
      </c>
      <c r="N64" s="78">
        <v>671571.3125</v>
      </c>
      <c r="O64" s="62"/>
      <c r="P64" s="78"/>
      <c r="Q64" s="78"/>
      <c r="R64" s="78">
        <v>-1234</v>
      </c>
      <c r="S64" s="78">
        <v>6157.33349609375</v>
      </c>
      <c r="T64" s="78">
        <v>11615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0.12582188844680786</v>
      </c>
      <c r="AE64" s="63">
        <v>0.13023053109645844</v>
      </c>
      <c r="AF64" s="63">
        <v>0.13796673715114594</v>
      </c>
      <c r="AG64" s="64"/>
      <c r="AH64" s="63"/>
      <c r="AI64" s="63"/>
      <c r="AJ64" s="63">
        <v>-2.5351098156534135E-4</v>
      </c>
      <c r="AK64" s="63">
        <v>1.2649521231651306E-3</v>
      </c>
      <c r="AL64" s="63">
        <v>2.3861676454544067E-3</v>
      </c>
      <c r="AM64" s="19"/>
      <c r="AN64" s="82"/>
      <c r="AO64" s="82"/>
      <c r="AP64" s="82">
        <f t="shared" si="20"/>
        <v>610000</v>
      </c>
      <c r="AQ64" s="82">
        <f t="shared" si="20"/>
        <v>635000</v>
      </c>
      <c r="AR64" s="82">
        <f t="shared" si="20"/>
        <v>670000</v>
      </c>
      <c r="AS64" s="37"/>
      <c r="AT64" s="82"/>
      <c r="AU64" s="82"/>
      <c r="AV64" s="82">
        <f t="shared" si="21"/>
        <v>0</v>
      </c>
      <c r="AW64" s="82">
        <f t="shared" si="21"/>
        <v>5000</v>
      </c>
      <c r="AX64" s="82">
        <f t="shared" si="21"/>
        <v>10000</v>
      </c>
      <c r="AY64" s="37"/>
      <c r="AZ64" s="83"/>
      <c r="BA64" s="83"/>
      <c r="BB64" s="83">
        <f t="shared" si="22"/>
        <v>0.12582188844680786</v>
      </c>
      <c r="BC64" s="83">
        <f t="shared" si="22"/>
        <v>0.13023053109645844</v>
      </c>
      <c r="BD64" s="83">
        <f t="shared" si="22"/>
        <v>0.13796673715114594</v>
      </c>
      <c r="BF64" s="83"/>
      <c r="BG64" s="83"/>
      <c r="BH64" s="83">
        <f t="shared" si="23"/>
        <v>-2.5351098156534135E-4</v>
      </c>
      <c r="BI64" s="83">
        <f t="shared" si="23"/>
        <v>1.2649521231651306E-3</v>
      </c>
      <c r="BJ64" s="83">
        <f t="shared" si="23"/>
        <v>2.3861676454544067E-3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1001087.3125</v>
      </c>
      <c r="M65" s="78">
        <v>1009837.6875</v>
      </c>
      <c r="N65" s="78">
        <v>1035436.6875</v>
      </c>
      <c r="O65" s="62"/>
      <c r="P65" s="78"/>
      <c r="Q65" s="78"/>
      <c r="R65" s="78">
        <v>-25042.333984375</v>
      </c>
      <c r="S65" s="78">
        <v>-16220</v>
      </c>
      <c r="T65" s="78">
        <v>-15166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0.16720174252986908</v>
      </c>
      <c r="AE65" s="63">
        <v>0.16866321861743927</v>
      </c>
      <c r="AF65" s="63">
        <v>0.17293877899646759</v>
      </c>
      <c r="AG65" s="64"/>
      <c r="AH65" s="63"/>
      <c r="AI65" s="63"/>
      <c r="AJ65" s="63">
        <v>-4.1825771331787109E-3</v>
      </c>
      <c r="AK65" s="63">
        <v>-2.7090709190815687E-3</v>
      </c>
      <c r="AL65" s="63">
        <v>-2.5330286007374525E-3</v>
      </c>
      <c r="AM65" s="19"/>
      <c r="AN65" s="82"/>
      <c r="AO65" s="82"/>
      <c r="AP65" s="82">
        <f t="shared" si="20"/>
        <v>1000000</v>
      </c>
      <c r="AQ65" s="82">
        <f t="shared" si="20"/>
        <v>1010000</v>
      </c>
      <c r="AR65" s="82">
        <f t="shared" si="20"/>
        <v>1035000</v>
      </c>
      <c r="AS65" s="37"/>
      <c r="AT65" s="82"/>
      <c r="AU65" s="82"/>
      <c r="AV65" s="82">
        <f t="shared" si="21"/>
        <v>-25000</v>
      </c>
      <c r="AW65" s="82">
        <f t="shared" si="21"/>
        <v>-15000</v>
      </c>
      <c r="AX65" s="82">
        <f t="shared" si="21"/>
        <v>-15000</v>
      </c>
      <c r="AY65" s="37"/>
      <c r="AZ65" s="83"/>
      <c r="BA65" s="83"/>
      <c r="BB65" s="83">
        <f t="shared" si="22"/>
        <v>0.16720174252986908</v>
      </c>
      <c r="BC65" s="83">
        <f t="shared" si="22"/>
        <v>0.16866321861743927</v>
      </c>
      <c r="BD65" s="83">
        <f t="shared" si="22"/>
        <v>0.17293877899646759</v>
      </c>
      <c r="BF65" s="83"/>
      <c r="BG65" s="83"/>
      <c r="BH65" s="83">
        <f t="shared" si="23"/>
        <v>-4.1825771331787109E-3</v>
      </c>
      <c r="BI65" s="83">
        <f t="shared" si="23"/>
        <v>-2.7090709190815687E-3</v>
      </c>
      <c r="BJ65" s="83">
        <f t="shared" si="23"/>
        <v>-2.5330286007374525E-3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626416</v>
      </c>
      <c r="M66" s="78">
        <v>638078.3125</v>
      </c>
      <c r="N66" s="78">
        <v>648369.3125</v>
      </c>
      <c r="O66" s="62"/>
      <c r="P66" s="78"/>
      <c r="Q66" s="78"/>
      <c r="R66" s="78">
        <v>-5883.66650390625</v>
      </c>
      <c r="S66" s="78">
        <v>1472</v>
      </c>
      <c r="T66" s="78">
        <v>2760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0.10018748044967651</v>
      </c>
      <c r="AE66" s="63">
        <v>0.1020527258515358</v>
      </c>
      <c r="AF66" s="63">
        <v>0.10369864106178284</v>
      </c>
      <c r="AG66" s="64"/>
      <c r="AH66" s="63"/>
      <c r="AI66" s="63"/>
      <c r="AJ66" s="63">
        <v>-9.4102072762325406E-4</v>
      </c>
      <c r="AK66" s="63">
        <v>2.3542840790469199E-4</v>
      </c>
      <c r="AL66" s="63">
        <v>4.4142952538095415E-4</v>
      </c>
      <c r="AM66" s="19"/>
      <c r="AN66" s="82"/>
      <c r="AO66" s="82"/>
      <c r="AP66" s="82">
        <f t="shared" si="20"/>
        <v>625000</v>
      </c>
      <c r="AQ66" s="82">
        <f t="shared" si="20"/>
        <v>640000</v>
      </c>
      <c r="AR66" s="82">
        <f t="shared" si="20"/>
        <v>650000</v>
      </c>
      <c r="AS66" s="37"/>
      <c r="AT66" s="82"/>
      <c r="AU66" s="82"/>
      <c r="AV66" s="82">
        <f t="shared" si="21"/>
        <v>-5000</v>
      </c>
      <c r="AW66" s="82">
        <f t="shared" si="21"/>
        <v>0</v>
      </c>
      <c r="AX66" s="82">
        <f t="shared" si="21"/>
        <v>5000</v>
      </c>
      <c r="AY66" s="37"/>
      <c r="AZ66" s="83"/>
      <c r="BA66" s="83"/>
      <c r="BB66" s="83">
        <f t="shared" si="22"/>
        <v>0.10018748044967651</v>
      </c>
      <c r="BC66" s="83">
        <f t="shared" si="22"/>
        <v>0.1020527258515358</v>
      </c>
      <c r="BD66" s="83">
        <f t="shared" si="22"/>
        <v>0.10369864106178284</v>
      </c>
      <c r="BF66" s="83"/>
      <c r="BG66" s="83"/>
      <c r="BH66" s="83">
        <f t="shared" si="23"/>
        <v>-9.4102072762325406E-4</v>
      </c>
      <c r="BI66" s="83">
        <f t="shared" si="23"/>
        <v>2.3542840790469199E-4</v>
      </c>
      <c r="BJ66" s="83">
        <f t="shared" si="23"/>
        <v>4.4142952538095415E-4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1684731</v>
      </c>
      <c r="M67" s="78">
        <v>1664426.375</v>
      </c>
      <c r="N67" s="78">
        <v>1650607.375</v>
      </c>
      <c r="O67" s="62"/>
      <c r="P67" s="78"/>
      <c r="Q67" s="78"/>
      <c r="R67" s="78">
        <v>-24496.666015625</v>
      </c>
      <c r="S67" s="78">
        <v>-7631.66650390625</v>
      </c>
      <c r="T67" s="78">
        <v>-5982.33349609375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0.18709468841552734</v>
      </c>
      <c r="AE67" s="63">
        <v>0.18483980000019073</v>
      </c>
      <c r="AF67" s="63">
        <v>0.18330514430999756</v>
      </c>
      <c r="AG67" s="64"/>
      <c r="AH67" s="63"/>
      <c r="AI67" s="63"/>
      <c r="AJ67" s="63">
        <v>-2.7204304933547974E-3</v>
      </c>
      <c r="AK67" s="63">
        <v>-8.4752339171245694E-4</v>
      </c>
      <c r="AL67" s="63">
        <v>-6.6435831831768155E-4</v>
      </c>
      <c r="AM67" s="19"/>
      <c r="AN67" s="82"/>
      <c r="AO67" s="82"/>
      <c r="AP67" s="82">
        <f t="shared" si="20"/>
        <v>1685000</v>
      </c>
      <c r="AQ67" s="82">
        <f t="shared" si="20"/>
        <v>1665000</v>
      </c>
      <c r="AR67" s="82">
        <f t="shared" si="20"/>
        <v>1650000</v>
      </c>
      <c r="AS67" s="37"/>
      <c r="AT67" s="82"/>
      <c r="AU67" s="82"/>
      <c r="AV67" s="82">
        <f t="shared" si="21"/>
        <v>-25000</v>
      </c>
      <c r="AW67" s="82">
        <f t="shared" si="21"/>
        <v>-10000</v>
      </c>
      <c r="AX67" s="82">
        <f t="shared" si="21"/>
        <v>-5000</v>
      </c>
      <c r="AY67" s="37"/>
      <c r="AZ67" s="83"/>
      <c r="BA67" s="83"/>
      <c r="BB67" s="83">
        <f t="shared" si="22"/>
        <v>0.18709468841552734</v>
      </c>
      <c r="BC67" s="83">
        <f t="shared" si="22"/>
        <v>0.18483980000019073</v>
      </c>
      <c r="BD67" s="83">
        <f t="shared" si="22"/>
        <v>0.18330514430999756</v>
      </c>
      <c r="BF67" s="83"/>
      <c r="BG67" s="83"/>
      <c r="BH67" s="83">
        <f t="shared" si="23"/>
        <v>-2.7204304933547974E-3</v>
      </c>
      <c r="BI67" s="83">
        <f t="shared" si="23"/>
        <v>-8.4752339171245694E-4</v>
      </c>
      <c r="BJ67" s="83">
        <f t="shared" si="23"/>
        <v>-6.6435831831768155E-4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1109297</v>
      </c>
      <c r="M68" s="78">
        <v>1118776.625</v>
      </c>
      <c r="N68" s="78">
        <v>1124143.375</v>
      </c>
      <c r="O68" s="62"/>
      <c r="P68" s="78"/>
      <c r="Q68" s="78"/>
      <c r="R68" s="78">
        <v>1701.6666259765625</v>
      </c>
      <c r="S68" s="78">
        <v>1542</v>
      </c>
      <c r="T68" s="78">
        <v>-797.33331298828125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0.12155044823884964</v>
      </c>
      <c r="AE68" s="63">
        <v>0.12258917838335037</v>
      </c>
      <c r="AF68" s="63">
        <v>0.12317723035812378</v>
      </c>
      <c r="AG68" s="64"/>
      <c r="AH68" s="63"/>
      <c r="AI68" s="63"/>
      <c r="AJ68" s="63">
        <v>1.8646071839611977E-4</v>
      </c>
      <c r="AK68" s="63">
        <v>1.6896675515454262E-4</v>
      </c>
      <c r="AL68" s="63">
        <v>-8.7365508079528809E-5</v>
      </c>
      <c r="AM68" s="19"/>
      <c r="AN68" s="82"/>
      <c r="AO68" s="82"/>
      <c r="AP68" s="82">
        <f t="shared" si="20"/>
        <v>1110000</v>
      </c>
      <c r="AQ68" s="82">
        <f t="shared" si="20"/>
        <v>1120000</v>
      </c>
      <c r="AR68" s="82">
        <f t="shared" si="20"/>
        <v>1125000</v>
      </c>
      <c r="AS68" s="37"/>
      <c r="AT68" s="82"/>
      <c r="AU68" s="82"/>
      <c r="AV68" s="82">
        <f t="shared" si="21"/>
        <v>0</v>
      </c>
      <c r="AW68" s="82">
        <f t="shared" si="21"/>
        <v>0</v>
      </c>
      <c r="AX68" s="82">
        <f t="shared" si="21"/>
        <v>0</v>
      </c>
      <c r="AY68" s="37"/>
      <c r="AZ68" s="83"/>
      <c r="BA68" s="83"/>
      <c r="BB68" s="83">
        <f t="shared" si="22"/>
        <v>0.12155044823884964</v>
      </c>
      <c r="BC68" s="83">
        <f t="shared" si="22"/>
        <v>0.12258917838335037</v>
      </c>
      <c r="BD68" s="83">
        <f t="shared" si="22"/>
        <v>0.12317723035812378</v>
      </c>
      <c r="BF68" s="83"/>
      <c r="BG68" s="83"/>
      <c r="BH68" s="83">
        <f t="shared" si="23"/>
        <v>1.8646071839611977E-4</v>
      </c>
      <c r="BI68" s="83">
        <f t="shared" si="23"/>
        <v>1.6896675515454262E-4</v>
      </c>
      <c r="BJ68" s="83">
        <f t="shared" si="23"/>
        <v>-8.7365508079528809E-5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507660.34375</v>
      </c>
      <c r="M69" s="78">
        <v>540226.6875</v>
      </c>
      <c r="N69" s="78">
        <v>557631.6875</v>
      </c>
      <c r="O69" s="62"/>
      <c r="P69" s="78"/>
      <c r="Q69" s="78"/>
      <c r="R69" s="78">
        <v>-17590.333984375</v>
      </c>
      <c r="S69" s="78">
        <v>-24317.333984375</v>
      </c>
      <c r="T69" s="78">
        <v>-29202.666015625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9.0719841420650482E-2</v>
      </c>
      <c r="AE69" s="63">
        <v>9.6539504826068878E-2</v>
      </c>
      <c r="AF69" s="63">
        <v>9.9649809300899506E-2</v>
      </c>
      <c r="AG69" s="64"/>
      <c r="AH69" s="63"/>
      <c r="AI69" s="63"/>
      <c r="AJ69" s="63">
        <v>-3.143424866721034E-3</v>
      </c>
      <c r="AK69" s="63">
        <v>-4.3455511331558228E-3</v>
      </c>
      <c r="AL69" s="63">
        <v>-5.2185705862939358E-3</v>
      </c>
      <c r="AM69" s="19"/>
      <c r="AN69" s="82"/>
      <c r="AO69" s="82"/>
      <c r="AP69" s="82">
        <f t="shared" si="20"/>
        <v>510000</v>
      </c>
      <c r="AQ69" s="82">
        <f t="shared" si="20"/>
        <v>540000</v>
      </c>
      <c r="AR69" s="82">
        <f t="shared" si="20"/>
        <v>560000</v>
      </c>
      <c r="AS69" s="37"/>
      <c r="AT69" s="82"/>
      <c r="AU69" s="82"/>
      <c r="AV69" s="82">
        <f t="shared" si="21"/>
        <v>-20000</v>
      </c>
      <c r="AW69" s="82">
        <f t="shared" si="21"/>
        <v>-25000</v>
      </c>
      <c r="AX69" s="82">
        <f t="shared" si="21"/>
        <v>-30000</v>
      </c>
      <c r="AY69" s="37"/>
      <c r="AZ69" s="83"/>
      <c r="BA69" s="83"/>
      <c r="BB69" s="83">
        <f t="shared" si="22"/>
        <v>9.0719841420650482E-2</v>
      </c>
      <c r="BC69" s="83">
        <f t="shared" si="22"/>
        <v>9.6539504826068878E-2</v>
      </c>
      <c r="BD69" s="83">
        <f t="shared" si="22"/>
        <v>9.9649809300899506E-2</v>
      </c>
      <c r="BF69" s="83"/>
      <c r="BG69" s="83"/>
      <c r="BH69" s="83">
        <f t="shared" si="23"/>
        <v>-3.143424866721034E-3</v>
      </c>
      <c r="BI69" s="83">
        <f t="shared" si="23"/>
        <v>-4.3455511331558228E-3</v>
      </c>
      <c r="BJ69" s="83">
        <f t="shared" si="23"/>
        <v>-5.2185705862939358E-3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431859</v>
      </c>
      <c r="M70" s="78">
        <v>427780.65625</v>
      </c>
      <c r="N70" s="78">
        <v>437725.65625</v>
      </c>
      <c r="O70" s="62"/>
      <c r="P70" s="78"/>
      <c r="Q70" s="78"/>
      <c r="R70" s="78">
        <v>-2029</v>
      </c>
      <c r="S70" s="78">
        <v>-9144.6669921875</v>
      </c>
      <c r="T70" s="78">
        <v>-4657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0.13778272271156311</v>
      </c>
      <c r="AE70" s="63">
        <v>0.13648155331611633</v>
      </c>
      <c r="AF70" s="63">
        <v>0.13965445756912231</v>
      </c>
      <c r="AG70" s="64"/>
      <c r="AH70" s="63"/>
      <c r="AI70" s="63"/>
      <c r="AJ70" s="63">
        <v>-6.4734619809314609E-4</v>
      </c>
      <c r="AK70" s="63">
        <v>-2.9175679665058851E-3</v>
      </c>
      <c r="AL70" s="63">
        <v>-1.4857947826385498E-3</v>
      </c>
      <c r="AM70" s="19"/>
      <c r="AN70" s="82"/>
      <c r="AO70" s="82"/>
      <c r="AP70" s="82">
        <f t="shared" si="20"/>
        <v>430000</v>
      </c>
      <c r="AQ70" s="82">
        <f t="shared" si="20"/>
        <v>430000</v>
      </c>
      <c r="AR70" s="82">
        <f t="shared" si="20"/>
        <v>440000</v>
      </c>
      <c r="AS70" s="37"/>
      <c r="AT70" s="82"/>
      <c r="AU70" s="82"/>
      <c r="AV70" s="82">
        <f t="shared" si="21"/>
        <v>0</v>
      </c>
      <c r="AW70" s="82">
        <f t="shared" si="21"/>
        <v>-10000</v>
      </c>
      <c r="AX70" s="82">
        <f t="shared" si="21"/>
        <v>-5000</v>
      </c>
      <c r="AY70" s="37"/>
      <c r="AZ70" s="83"/>
      <c r="BA70" s="83"/>
      <c r="BB70" s="83">
        <f t="shared" si="22"/>
        <v>0.13778272271156311</v>
      </c>
      <c r="BC70" s="83">
        <f t="shared" si="22"/>
        <v>0.13648155331611633</v>
      </c>
      <c r="BD70" s="83">
        <f t="shared" si="22"/>
        <v>0.13965445756912231</v>
      </c>
      <c r="BF70" s="83"/>
      <c r="BG70" s="83"/>
      <c r="BH70" s="83">
        <f t="shared" si="23"/>
        <v>-6.4734619809314609E-4</v>
      </c>
      <c r="BI70" s="83">
        <f t="shared" si="23"/>
        <v>-2.9175679665058851E-3</v>
      </c>
      <c r="BJ70" s="83">
        <f t="shared" si="23"/>
        <v>-1.4857947826385498E-3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666929.3125</v>
      </c>
      <c r="M71" s="78">
        <v>670507.3125</v>
      </c>
      <c r="N71" s="78">
        <v>682339.3125</v>
      </c>
      <c r="O71" s="62"/>
      <c r="P71" s="78"/>
      <c r="Q71" s="78"/>
      <c r="R71" s="78">
        <v>-559.33331298828125</v>
      </c>
      <c r="S71" s="78">
        <v>4354.33349609375</v>
      </c>
      <c r="T71" s="78">
        <v>12662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0.12391239404678345</v>
      </c>
      <c r="AE71" s="63">
        <v>0.12457717210054398</v>
      </c>
      <c r="AF71" s="63">
        <v>0.12677550315856934</v>
      </c>
      <c r="AG71" s="64"/>
      <c r="AH71" s="63"/>
      <c r="AI71" s="63"/>
      <c r="AJ71" s="63">
        <v>-1.0392317926743999E-4</v>
      </c>
      <c r="AK71" s="63">
        <v>8.0901384353637695E-4</v>
      </c>
      <c r="AL71" s="63">
        <v>2.3525382857769728E-3</v>
      </c>
      <c r="AM71" s="19"/>
      <c r="AN71" s="82"/>
      <c r="AO71" s="82"/>
      <c r="AP71" s="82">
        <f t="shared" si="20"/>
        <v>665000</v>
      </c>
      <c r="AQ71" s="82">
        <f t="shared" si="20"/>
        <v>670000</v>
      </c>
      <c r="AR71" s="82">
        <f t="shared" si="20"/>
        <v>680000</v>
      </c>
      <c r="AS71" s="37"/>
      <c r="AT71" s="82"/>
      <c r="AU71" s="82"/>
      <c r="AV71" s="82">
        <f t="shared" si="21"/>
        <v>0</v>
      </c>
      <c r="AW71" s="82">
        <f t="shared" si="21"/>
        <v>5000</v>
      </c>
      <c r="AX71" s="82">
        <f t="shared" si="21"/>
        <v>15000</v>
      </c>
      <c r="AY71" s="37"/>
      <c r="AZ71" s="83"/>
      <c r="BA71" s="83"/>
      <c r="BB71" s="83">
        <f t="shared" si="22"/>
        <v>0.12391239404678345</v>
      </c>
      <c r="BC71" s="83">
        <f t="shared" si="22"/>
        <v>0.12457717210054398</v>
      </c>
      <c r="BD71" s="83">
        <f t="shared" si="22"/>
        <v>0.12677550315856934</v>
      </c>
      <c r="BF71" s="83"/>
      <c r="BG71" s="83"/>
      <c r="BH71" s="83">
        <f t="shared" si="23"/>
        <v>-1.0392317926743999E-4</v>
      </c>
      <c r="BI71" s="83">
        <f t="shared" si="23"/>
        <v>8.0901384353637695E-4</v>
      </c>
      <c r="BJ71" s="83">
        <f t="shared" si="23"/>
        <v>2.3525382857769728E-3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242438.671875</v>
      </c>
      <c r="M72" s="78">
        <v>243186</v>
      </c>
      <c r="N72" s="78">
        <v>247670</v>
      </c>
      <c r="O72" s="62"/>
      <c r="P72" s="78"/>
      <c r="Q72" s="78"/>
      <c r="R72" s="78">
        <v>-499</v>
      </c>
      <c r="S72" s="78">
        <v>-394</v>
      </c>
      <c r="T72" s="78">
        <v>586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0.12819018959999084</v>
      </c>
      <c r="AE72" s="63">
        <v>0.1285853385925293</v>
      </c>
      <c r="AF72" s="63">
        <v>0.1309562623500824</v>
      </c>
      <c r="AG72" s="64"/>
      <c r="AH72" s="63"/>
      <c r="AI72" s="63"/>
      <c r="AJ72" s="63">
        <v>-2.6384988450445235E-4</v>
      </c>
      <c r="AK72" s="63">
        <v>-2.0833313465118408E-4</v>
      </c>
      <c r="AL72" s="63">
        <v>3.0984482145868242E-4</v>
      </c>
      <c r="AM72" s="19"/>
      <c r="AN72" s="82"/>
      <c r="AO72" s="82"/>
      <c r="AP72" s="82">
        <f t="shared" si="20"/>
        <v>240000</v>
      </c>
      <c r="AQ72" s="82">
        <f t="shared" si="20"/>
        <v>245000</v>
      </c>
      <c r="AR72" s="82">
        <f t="shared" si="20"/>
        <v>250000</v>
      </c>
      <c r="AS72" s="37"/>
      <c r="AT72" s="82"/>
      <c r="AU72" s="82"/>
      <c r="AV72" s="82">
        <f t="shared" si="21"/>
        <v>0</v>
      </c>
      <c r="AW72" s="82">
        <f t="shared" si="21"/>
        <v>0</v>
      </c>
      <c r="AX72" s="82">
        <f t="shared" si="21"/>
        <v>0</v>
      </c>
      <c r="AY72" s="37"/>
      <c r="AZ72" s="83"/>
      <c r="BA72" s="83"/>
      <c r="BB72" s="83">
        <f t="shared" si="22"/>
        <v>0.12819018959999084</v>
      </c>
      <c r="BC72" s="83">
        <f t="shared" si="22"/>
        <v>0.1285853385925293</v>
      </c>
      <c r="BD72" s="83">
        <f t="shared" si="22"/>
        <v>0.1309562623500824</v>
      </c>
      <c r="BF72" s="83"/>
      <c r="BG72" s="83"/>
      <c r="BH72" s="83">
        <f t="shared" si="23"/>
        <v>-2.6384988450445235E-4</v>
      </c>
      <c r="BI72" s="83">
        <f t="shared" si="23"/>
        <v>-2.0833313465118408E-4</v>
      </c>
      <c r="BJ72" s="83">
        <f t="shared" si="23"/>
        <v>3.0984482145868242E-4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19" priority="3" operator="greaterThan">
      <formula>0</formula>
    </cfRule>
    <cfRule type="cellIs" dxfId="18" priority="4" operator="lessThan">
      <formula>0</formula>
    </cfRule>
  </conditionalFormatting>
  <conditionalFormatting sqref="BF10:BJ72">
    <cfRule type="cellIs" dxfId="17" priority="1" operator="greaterThan">
      <formula>0</formula>
    </cfRule>
    <cfRule type="cellIs" dxfId="16" priority="2" operator="lessThan">
      <formula>0</formula>
    </cfRule>
  </conditionalFormatting>
  <hyperlinks>
    <hyperlink ref="B2" location="Contents!A1" display="Back to Contents" xr:uid="{00FDD240-5997-4246-8004-82FB31E80939}"/>
  </hyperlinks>
  <pageMargins left="0.7" right="0.7" top="0.75" bottom="0.75" header="0.3" footer="0.3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17E32-8EFB-453D-80FE-124A441779F4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104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9281837.666666666</v>
      </c>
      <c r="K10" s="78">
        <v>9217175.833333334</v>
      </c>
      <c r="L10" s="78">
        <v>9706456</v>
      </c>
      <c r="M10" s="78">
        <v>9454477</v>
      </c>
      <c r="N10" s="78">
        <v>9669811.5</v>
      </c>
      <c r="O10" s="62"/>
      <c r="P10" s="78">
        <v>-42909.333333333336</v>
      </c>
      <c r="Q10" s="78">
        <v>-59381.166666666664</v>
      </c>
      <c r="R10" s="78">
        <v>-53844</v>
      </c>
      <c r="S10" s="78">
        <v>-49515</v>
      </c>
      <c r="T10" s="78">
        <v>-82358.5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0.13909339904785156</v>
      </c>
      <c r="AC10" s="63">
        <v>0.1381244013706843</v>
      </c>
      <c r="AD10" s="63">
        <v>0.14545653512080511</v>
      </c>
      <c r="AE10" s="63">
        <v>0.14168048898379007</v>
      </c>
      <c r="AF10" s="63">
        <v>0.14490739752848944</v>
      </c>
      <c r="AG10" s="64"/>
      <c r="AH10" s="63">
        <v>-6.4301490783691406E-4</v>
      </c>
      <c r="AI10" s="63">
        <v>-8.8985761006673181E-4</v>
      </c>
      <c r="AJ10" s="63">
        <v>-8.0688546101252234E-4</v>
      </c>
      <c r="AK10" s="63">
        <v>-7.4200828870137536E-4</v>
      </c>
      <c r="AL10" s="63">
        <v>-1.2341911594072978E-3</v>
      </c>
      <c r="AM10" s="76"/>
      <c r="AN10" s="82">
        <f>MROUND(J10, 5000)</f>
        <v>9280000</v>
      </c>
      <c r="AO10" s="82">
        <f t="shared" ref="AO10:AR10" si="0">MROUND(K10, 5000)</f>
        <v>9215000</v>
      </c>
      <c r="AP10" s="82">
        <f t="shared" si="0"/>
        <v>9705000</v>
      </c>
      <c r="AQ10" s="82">
        <f t="shared" si="0"/>
        <v>9455000</v>
      </c>
      <c r="AR10" s="82">
        <f t="shared" si="0"/>
        <v>9670000</v>
      </c>
      <c r="AS10" s="77"/>
      <c r="AT10" s="82">
        <f>IF(P10&lt;0,MROUND(P10,-5000),MROUND(P10,5000))</f>
        <v>-45000</v>
      </c>
      <c r="AU10" s="82">
        <f t="shared" ref="AU10:AX10" si="1">IF(Q10&lt;0,MROUND(Q10,-5000),MROUND(Q10,5000))</f>
        <v>-60000</v>
      </c>
      <c r="AV10" s="82">
        <f t="shared" si="1"/>
        <v>-55000</v>
      </c>
      <c r="AW10" s="82">
        <f t="shared" si="1"/>
        <v>-50000</v>
      </c>
      <c r="AX10" s="82">
        <f t="shared" si="1"/>
        <v>-80000</v>
      </c>
      <c r="AY10" s="77"/>
      <c r="AZ10" s="83">
        <f>AB10</f>
        <v>0.13909339904785156</v>
      </c>
      <c r="BA10" s="83">
        <f t="shared" ref="BA10:BD10" si="2">AC10</f>
        <v>0.1381244013706843</v>
      </c>
      <c r="BB10" s="83">
        <f t="shared" si="2"/>
        <v>0.14545653512080511</v>
      </c>
      <c r="BC10" s="83">
        <f t="shared" si="2"/>
        <v>0.14168048898379007</v>
      </c>
      <c r="BD10" s="83">
        <f t="shared" si="2"/>
        <v>0.14490739752848944</v>
      </c>
      <c r="BE10" s="77"/>
      <c r="BF10" s="83">
        <f>AH10</f>
        <v>-6.4301490783691406E-4</v>
      </c>
      <c r="BG10" s="83">
        <f t="shared" ref="BG10:BJ10" si="3">AI10</f>
        <v>-8.8985761006673181E-4</v>
      </c>
      <c r="BH10" s="83">
        <f t="shared" si="3"/>
        <v>-8.0688546101252234E-4</v>
      </c>
      <c r="BI10" s="83">
        <f t="shared" si="3"/>
        <v>-7.4200828870137536E-4</v>
      </c>
      <c r="BJ10" s="83">
        <f t="shared" si="3"/>
        <v>-1.2341911594072978E-3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5669577</v>
      </c>
      <c r="K12" s="78">
        <v>5638919.666666667</v>
      </c>
      <c r="L12" s="78">
        <v>5993816.833333333</v>
      </c>
      <c r="M12" s="78">
        <v>5843441.5</v>
      </c>
      <c r="N12" s="78">
        <v>5944758.166666667</v>
      </c>
      <c r="O12" s="62"/>
      <c r="P12" s="78">
        <v>-27881</v>
      </c>
      <c r="Q12" s="78">
        <v>-43407.333333333336</v>
      </c>
      <c r="R12" s="78">
        <v>-38374.166666666664</v>
      </c>
      <c r="S12" s="78">
        <v>-34057.5</v>
      </c>
      <c r="T12" s="78">
        <v>-59270.833333333336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0.13992949575185776</v>
      </c>
      <c r="AC12" s="63">
        <v>0.13917285203933716</v>
      </c>
      <c r="AD12" s="63">
        <v>0.14793198307355246</v>
      </c>
      <c r="AE12" s="63">
        <v>0.14422060797611871</v>
      </c>
      <c r="AF12" s="63">
        <v>0.14672117928663889</v>
      </c>
      <c r="AG12" s="64"/>
      <c r="AH12" s="63">
        <v>-6.8812817335128784E-4</v>
      </c>
      <c r="AI12" s="63">
        <v>-1.0713189840316772E-3</v>
      </c>
      <c r="AJ12" s="63">
        <v>-9.4709793726603186E-4</v>
      </c>
      <c r="AK12" s="63">
        <v>-8.4055711825688684E-4</v>
      </c>
      <c r="AL12" s="63">
        <v>-1.4628519614537556E-3</v>
      </c>
      <c r="AM12" s="19"/>
      <c r="AN12" s="82">
        <f t="shared" ref="AN12:AR53" si="4">MROUND(J12, 5000)</f>
        <v>5670000</v>
      </c>
      <c r="AO12" s="82">
        <f t="shared" si="4"/>
        <v>5640000</v>
      </c>
      <c r="AP12" s="82">
        <f t="shared" si="4"/>
        <v>5995000</v>
      </c>
      <c r="AQ12" s="82">
        <f t="shared" si="4"/>
        <v>5845000</v>
      </c>
      <c r="AR12" s="82">
        <f t="shared" si="4"/>
        <v>5945000</v>
      </c>
      <c r="AS12" s="37"/>
      <c r="AT12" s="82">
        <f t="shared" ref="AT12:AX53" si="5">IF(P12&lt;0,MROUND(P12,-5000),MROUND(P12,5000))</f>
        <v>-30000</v>
      </c>
      <c r="AU12" s="82">
        <f t="shared" si="5"/>
        <v>-45000</v>
      </c>
      <c r="AV12" s="82">
        <f t="shared" si="5"/>
        <v>-40000</v>
      </c>
      <c r="AW12" s="82">
        <f t="shared" si="5"/>
        <v>-35000</v>
      </c>
      <c r="AX12" s="82">
        <f t="shared" si="5"/>
        <v>-60000</v>
      </c>
      <c r="AY12" s="37"/>
      <c r="AZ12" s="83">
        <f t="shared" ref="AZ12:BD53" si="6">AB12</f>
        <v>0.13992949575185776</v>
      </c>
      <c r="BA12" s="83">
        <f t="shared" si="6"/>
        <v>0.13917285203933716</v>
      </c>
      <c r="BB12" s="83">
        <f t="shared" si="6"/>
        <v>0.14793198307355246</v>
      </c>
      <c r="BC12" s="83">
        <f t="shared" si="6"/>
        <v>0.14422060797611871</v>
      </c>
      <c r="BD12" s="83">
        <f t="shared" si="6"/>
        <v>0.14672117928663889</v>
      </c>
      <c r="BF12" s="83">
        <f t="shared" ref="BF12:BJ53" si="7">AH12</f>
        <v>-6.8812817335128784E-4</v>
      </c>
      <c r="BG12" s="83">
        <f t="shared" si="7"/>
        <v>-1.0713189840316772E-3</v>
      </c>
      <c r="BH12" s="83">
        <f t="shared" si="7"/>
        <v>-9.4709793726603186E-4</v>
      </c>
      <c r="BI12" s="83">
        <f t="shared" si="7"/>
        <v>-8.4055711825688684E-4</v>
      </c>
      <c r="BJ12" s="83">
        <f t="shared" si="7"/>
        <v>-1.4628519614537556E-3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2990418.8333333335</v>
      </c>
      <c r="K13" s="78">
        <v>3000161.5</v>
      </c>
      <c r="L13" s="78">
        <v>3125032</v>
      </c>
      <c r="M13" s="78">
        <v>3062671.1666666665</v>
      </c>
      <c r="N13" s="78">
        <v>3154307.6666666665</v>
      </c>
      <c r="O13" s="62"/>
      <c r="P13" s="78">
        <v>-11483.166666666666</v>
      </c>
      <c r="Q13" s="78">
        <v>-11562.5</v>
      </c>
      <c r="R13" s="78">
        <v>-12454</v>
      </c>
      <c r="S13" s="78">
        <v>-12348.833333333334</v>
      </c>
      <c r="T13" s="78">
        <v>-20209.333333333332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0.20804051061471304</v>
      </c>
      <c r="AC13" s="63">
        <v>0.20871829986572266</v>
      </c>
      <c r="AD13" s="63">
        <v>0.21740541607141495</v>
      </c>
      <c r="AE13" s="63">
        <v>0.21306703736384711</v>
      </c>
      <c r="AF13" s="63">
        <v>0.21944209684928259</v>
      </c>
      <c r="AG13" s="64"/>
      <c r="AH13" s="63">
        <v>-7.9887608687082923E-4</v>
      </c>
      <c r="AI13" s="63">
        <v>-8.0439448356628418E-4</v>
      </c>
      <c r="AJ13" s="63">
        <v>-8.6642056703567505E-4</v>
      </c>
      <c r="AK13" s="63">
        <v>-8.5909912983576453E-4</v>
      </c>
      <c r="AL13" s="63">
        <v>-1.4059419433275859E-3</v>
      </c>
      <c r="AM13" s="19"/>
      <c r="AN13" s="82">
        <f t="shared" si="4"/>
        <v>2990000</v>
      </c>
      <c r="AO13" s="82">
        <f t="shared" si="4"/>
        <v>3000000</v>
      </c>
      <c r="AP13" s="82">
        <f t="shared" si="4"/>
        <v>3125000</v>
      </c>
      <c r="AQ13" s="82">
        <f t="shared" si="4"/>
        <v>3065000</v>
      </c>
      <c r="AR13" s="82">
        <f t="shared" si="4"/>
        <v>3155000</v>
      </c>
      <c r="AS13" s="37"/>
      <c r="AT13" s="82">
        <f t="shared" si="5"/>
        <v>-10000</v>
      </c>
      <c r="AU13" s="82">
        <f t="shared" si="5"/>
        <v>-10000</v>
      </c>
      <c r="AV13" s="82">
        <f t="shared" si="5"/>
        <v>-10000</v>
      </c>
      <c r="AW13" s="82">
        <f t="shared" si="5"/>
        <v>-10000</v>
      </c>
      <c r="AX13" s="82">
        <f t="shared" si="5"/>
        <v>-20000</v>
      </c>
      <c r="AY13" s="37"/>
      <c r="AZ13" s="83">
        <f t="shared" si="6"/>
        <v>0.20804051061471304</v>
      </c>
      <c r="BA13" s="83">
        <f t="shared" si="6"/>
        <v>0.20871829986572266</v>
      </c>
      <c r="BB13" s="83">
        <f t="shared" si="6"/>
        <v>0.21740541607141495</v>
      </c>
      <c r="BC13" s="83">
        <f t="shared" si="6"/>
        <v>0.21306703736384711</v>
      </c>
      <c r="BD13" s="83">
        <f t="shared" si="6"/>
        <v>0.21944209684928259</v>
      </c>
      <c r="BF13" s="83">
        <f t="shared" si="7"/>
        <v>-7.9887608687082923E-4</v>
      </c>
      <c r="BG13" s="83">
        <f t="shared" si="7"/>
        <v>-8.0439448356628418E-4</v>
      </c>
      <c r="BH13" s="83">
        <f t="shared" si="7"/>
        <v>-8.6642056703567505E-4</v>
      </c>
      <c r="BI13" s="83">
        <f t="shared" si="7"/>
        <v>-8.5909912983576453E-4</v>
      </c>
      <c r="BJ13" s="83">
        <f t="shared" si="7"/>
        <v>-1.4059419433275859E-3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621841.83333333337</v>
      </c>
      <c r="K14" s="78">
        <v>578094.66666666663</v>
      </c>
      <c r="L14" s="78">
        <v>587607.16666666663</v>
      </c>
      <c r="M14" s="78">
        <v>548364.33333333337</v>
      </c>
      <c r="N14" s="78">
        <v>570745.66666666663</v>
      </c>
      <c r="O14" s="62"/>
      <c r="P14" s="78">
        <v>-3545.1666666666665</v>
      </c>
      <c r="Q14" s="78">
        <v>-4411.333333333333</v>
      </c>
      <c r="R14" s="78">
        <v>-3015.8333333333335</v>
      </c>
      <c r="S14" s="78">
        <v>-3108.6666666666665</v>
      </c>
      <c r="T14" s="78">
        <v>-2878.3333333333335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5.2523193260033928E-2</v>
      </c>
      <c r="AC14" s="63">
        <v>4.8828136175870895E-2</v>
      </c>
      <c r="AD14" s="63">
        <v>4.9631599957744278E-2</v>
      </c>
      <c r="AE14" s="63">
        <v>4.6316995595892273E-2</v>
      </c>
      <c r="AF14" s="63">
        <v>4.8207410300771393E-2</v>
      </c>
      <c r="AG14" s="64"/>
      <c r="AH14" s="63">
        <v>-2.9943759242693585E-4</v>
      </c>
      <c r="AI14" s="63">
        <v>-3.7259981036186218E-4</v>
      </c>
      <c r="AJ14" s="63">
        <v>-2.5472727914651233E-4</v>
      </c>
      <c r="AK14" s="63">
        <v>-2.6257025698820752E-4</v>
      </c>
      <c r="AL14" s="63">
        <v>-2.4311554928620657E-4</v>
      </c>
      <c r="AM14" s="19"/>
      <c r="AN14" s="82">
        <f t="shared" si="4"/>
        <v>620000</v>
      </c>
      <c r="AO14" s="82">
        <f t="shared" si="4"/>
        <v>580000</v>
      </c>
      <c r="AP14" s="82">
        <f t="shared" si="4"/>
        <v>590000</v>
      </c>
      <c r="AQ14" s="82">
        <f t="shared" si="4"/>
        <v>550000</v>
      </c>
      <c r="AR14" s="82">
        <f t="shared" si="4"/>
        <v>570000</v>
      </c>
      <c r="AS14" s="37"/>
      <c r="AT14" s="82">
        <f t="shared" si="5"/>
        <v>-5000</v>
      </c>
      <c r="AU14" s="82">
        <f t="shared" si="5"/>
        <v>-5000</v>
      </c>
      <c r="AV14" s="82">
        <f t="shared" si="5"/>
        <v>-5000</v>
      </c>
      <c r="AW14" s="82">
        <f t="shared" si="5"/>
        <v>-5000</v>
      </c>
      <c r="AX14" s="82">
        <f t="shared" si="5"/>
        <v>-5000</v>
      </c>
      <c r="AY14" s="37"/>
      <c r="AZ14" s="83">
        <f t="shared" si="6"/>
        <v>5.2523193260033928E-2</v>
      </c>
      <c r="BA14" s="83">
        <f t="shared" si="6"/>
        <v>4.8828136175870895E-2</v>
      </c>
      <c r="BB14" s="83">
        <f t="shared" si="6"/>
        <v>4.9631599957744278E-2</v>
      </c>
      <c r="BC14" s="83">
        <f t="shared" si="6"/>
        <v>4.6316995595892273E-2</v>
      </c>
      <c r="BD14" s="83">
        <f t="shared" si="6"/>
        <v>4.8207410300771393E-2</v>
      </c>
      <c r="BF14" s="83">
        <f t="shared" si="7"/>
        <v>-2.9943759242693585E-4</v>
      </c>
      <c r="BG14" s="83">
        <f t="shared" si="7"/>
        <v>-3.7259981036186218E-4</v>
      </c>
      <c r="BH14" s="83">
        <f t="shared" si="7"/>
        <v>-2.5472727914651233E-4</v>
      </c>
      <c r="BI14" s="83">
        <f t="shared" si="7"/>
        <v>-2.6257025698820752E-4</v>
      </c>
      <c r="BJ14" s="83">
        <f t="shared" si="7"/>
        <v>-2.4311554928620657E-4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984097.5</v>
      </c>
      <c r="K16" s="78">
        <v>1012075.5</v>
      </c>
      <c r="L16" s="78">
        <v>1051619</v>
      </c>
      <c r="M16" s="78">
        <v>1033912</v>
      </c>
      <c r="N16" s="78">
        <v>1037282</v>
      </c>
      <c r="O16" s="62"/>
      <c r="P16" s="78">
        <v>-1716.5</v>
      </c>
      <c r="Q16" s="78">
        <v>-5589.5</v>
      </c>
      <c r="R16" s="78">
        <v>-5891</v>
      </c>
      <c r="S16" s="78">
        <v>-5250</v>
      </c>
      <c r="T16" s="78">
        <v>-16530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0.19629194587469101</v>
      </c>
      <c r="AC16" s="63">
        <v>0.20187254746754965</v>
      </c>
      <c r="AD16" s="63">
        <v>0.209760049978892</v>
      </c>
      <c r="AE16" s="63">
        <v>0.20622813701629639</v>
      </c>
      <c r="AF16" s="63">
        <v>0.20690033584833145</v>
      </c>
      <c r="AG16" s="64"/>
      <c r="AH16" s="63">
        <v>-3.4237653017044067E-4</v>
      </c>
      <c r="AI16" s="63">
        <v>-1.1148999134699504E-3</v>
      </c>
      <c r="AJ16" s="63">
        <v>-1.1750360329945881E-3</v>
      </c>
      <c r="AK16" s="63">
        <v>-1.0471940040588379E-3</v>
      </c>
      <c r="AL16" s="63">
        <v>-3.2971426844596863E-3</v>
      </c>
      <c r="AM16" s="19"/>
      <c r="AN16" s="82">
        <f t="shared" si="4"/>
        <v>985000</v>
      </c>
      <c r="AO16" s="82">
        <f t="shared" si="4"/>
        <v>1010000</v>
      </c>
      <c r="AP16" s="82">
        <f t="shared" si="4"/>
        <v>1050000</v>
      </c>
      <c r="AQ16" s="82">
        <f t="shared" si="4"/>
        <v>1035000</v>
      </c>
      <c r="AR16" s="82">
        <f t="shared" si="4"/>
        <v>1035000</v>
      </c>
      <c r="AS16" s="37"/>
      <c r="AT16" s="82">
        <f t="shared" si="5"/>
        <v>0</v>
      </c>
      <c r="AU16" s="82">
        <f t="shared" si="5"/>
        <v>-5000</v>
      </c>
      <c r="AV16" s="82">
        <f t="shared" si="5"/>
        <v>-5000</v>
      </c>
      <c r="AW16" s="82">
        <f t="shared" si="5"/>
        <v>-5000</v>
      </c>
      <c r="AX16" s="82">
        <f t="shared" si="5"/>
        <v>-15000</v>
      </c>
      <c r="AY16" s="37"/>
      <c r="AZ16" s="83">
        <f t="shared" si="6"/>
        <v>0.19629194587469101</v>
      </c>
      <c r="BA16" s="83">
        <f t="shared" si="6"/>
        <v>0.20187254746754965</v>
      </c>
      <c r="BB16" s="83">
        <f t="shared" si="6"/>
        <v>0.209760049978892</v>
      </c>
      <c r="BC16" s="83">
        <f t="shared" si="6"/>
        <v>0.20622813701629639</v>
      </c>
      <c r="BD16" s="83">
        <f t="shared" si="6"/>
        <v>0.20690033584833145</v>
      </c>
      <c r="BF16" s="83">
        <f t="shared" si="7"/>
        <v>-3.4237653017044067E-4</v>
      </c>
      <c r="BG16" s="83">
        <f t="shared" si="7"/>
        <v>-1.1148999134699504E-3</v>
      </c>
      <c r="BH16" s="83">
        <f t="shared" si="7"/>
        <v>-1.1750360329945881E-3</v>
      </c>
      <c r="BI16" s="83">
        <f t="shared" si="7"/>
        <v>-1.0471940040588379E-3</v>
      </c>
      <c r="BJ16" s="83">
        <f t="shared" si="7"/>
        <v>-3.2971426844596863E-3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1102972.6666666667</v>
      </c>
      <c r="K17" s="78">
        <v>1065921.1666666667</v>
      </c>
      <c r="L17" s="78">
        <v>1124522.8333333333</v>
      </c>
      <c r="M17" s="78">
        <v>1104883</v>
      </c>
      <c r="N17" s="78">
        <v>1130711.8333333333</v>
      </c>
      <c r="O17" s="62"/>
      <c r="P17" s="78">
        <v>-9570.3333333333339</v>
      </c>
      <c r="Q17" s="78">
        <v>-10480.833333333334</v>
      </c>
      <c r="R17" s="78">
        <v>-8842.1666666666661</v>
      </c>
      <c r="S17" s="78">
        <v>-5890</v>
      </c>
      <c r="T17" s="78">
        <v>-10532.166666666666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0.12356759856144588</v>
      </c>
      <c r="AC17" s="63">
        <v>0.11941666652758916</v>
      </c>
      <c r="AD17" s="63">
        <v>0.1259818971157074</v>
      </c>
      <c r="AE17" s="63">
        <v>0.12378161524732907</v>
      </c>
      <c r="AF17" s="63">
        <v>0.12667525808016458</v>
      </c>
      <c r="AG17" s="64"/>
      <c r="AH17" s="63">
        <v>-1.0721807678540547E-3</v>
      </c>
      <c r="AI17" s="63">
        <v>-1.1741841832796733E-3</v>
      </c>
      <c r="AJ17" s="63">
        <v>-9.9059939384460449E-4</v>
      </c>
      <c r="AK17" s="63">
        <v>-6.598668793837229E-4</v>
      </c>
      <c r="AL17" s="63">
        <v>-1.179938515027364E-3</v>
      </c>
      <c r="AM17" s="19"/>
      <c r="AN17" s="82">
        <f t="shared" si="4"/>
        <v>1105000</v>
      </c>
      <c r="AO17" s="82">
        <f t="shared" si="4"/>
        <v>1065000</v>
      </c>
      <c r="AP17" s="82">
        <f t="shared" si="4"/>
        <v>1125000</v>
      </c>
      <c r="AQ17" s="82">
        <f t="shared" si="4"/>
        <v>1105000</v>
      </c>
      <c r="AR17" s="82">
        <f t="shared" si="4"/>
        <v>1130000</v>
      </c>
      <c r="AS17" s="37"/>
      <c r="AT17" s="82">
        <f t="shared" si="5"/>
        <v>-10000</v>
      </c>
      <c r="AU17" s="82">
        <f t="shared" si="5"/>
        <v>-10000</v>
      </c>
      <c r="AV17" s="82">
        <f t="shared" si="5"/>
        <v>-10000</v>
      </c>
      <c r="AW17" s="82">
        <f t="shared" si="5"/>
        <v>-5000</v>
      </c>
      <c r="AX17" s="82">
        <f t="shared" si="5"/>
        <v>-10000</v>
      </c>
      <c r="AY17" s="37"/>
      <c r="AZ17" s="83">
        <f t="shared" si="6"/>
        <v>0.12356759856144588</v>
      </c>
      <c r="BA17" s="83">
        <f t="shared" si="6"/>
        <v>0.11941666652758916</v>
      </c>
      <c r="BB17" s="83">
        <f t="shared" si="6"/>
        <v>0.1259818971157074</v>
      </c>
      <c r="BC17" s="83">
        <f t="shared" si="6"/>
        <v>0.12378161524732907</v>
      </c>
      <c r="BD17" s="83">
        <f t="shared" si="6"/>
        <v>0.12667525808016458</v>
      </c>
      <c r="BF17" s="83">
        <f t="shared" si="7"/>
        <v>-1.0721807678540547E-3</v>
      </c>
      <c r="BG17" s="83">
        <f t="shared" si="7"/>
        <v>-1.1741841832796733E-3</v>
      </c>
      <c r="BH17" s="83">
        <f t="shared" si="7"/>
        <v>-9.9059939384460449E-4</v>
      </c>
      <c r="BI17" s="83">
        <f t="shared" si="7"/>
        <v>-6.598668793837229E-4</v>
      </c>
      <c r="BJ17" s="83">
        <f t="shared" si="7"/>
        <v>-1.179938515027364E-3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1236737.6666666667</v>
      </c>
      <c r="K18" s="78">
        <v>1256114.6666666667</v>
      </c>
      <c r="L18" s="78">
        <v>1328194.8333333333</v>
      </c>
      <c r="M18" s="78">
        <v>1286132</v>
      </c>
      <c r="N18" s="78">
        <v>1307964.8333333333</v>
      </c>
      <c r="O18" s="62"/>
      <c r="P18" s="78">
        <v>-8670.3333333333339</v>
      </c>
      <c r="Q18" s="78">
        <v>-17075.333333333332</v>
      </c>
      <c r="R18" s="78">
        <v>-7393.166666666667</v>
      </c>
      <c r="S18" s="78">
        <v>-9451</v>
      </c>
      <c r="T18" s="78">
        <v>-12736.166666666666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0.14180075377225876</v>
      </c>
      <c r="AC18" s="63">
        <v>0.14402246226867041</v>
      </c>
      <c r="AD18" s="63">
        <v>0.15228696912527084</v>
      </c>
      <c r="AE18" s="63">
        <v>0.14746416111787161</v>
      </c>
      <c r="AF18" s="63">
        <v>0.14996745437383652</v>
      </c>
      <c r="AG18" s="64"/>
      <c r="AH18" s="63">
        <v>-9.9410861730575562E-4</v>
      </c>
      <c r="AI18" s="63">
        <v>-1.9578064481417337E-3</v>
      </c>
      <c r="AJ18" s="63">
        <v>-8.476749062538147E-4</v>
      </c>
      <c r="AK18" s="63">
        <v>-1.0836223761240642E-3</v>
      </c>
      <c r="AL18" s="63">
        <v>-1.4602914452552795E-3</v>
      </c>
      <c r="AM18" s="19"/>
      <c r="AN18" s="82">
        <f t="shared" si="4"/>
        <v>1235000</v>
      </c>
      <c r="AO18" s="82">
        <f t="shared" si="4"/>
        <v>1255000</v>
      </c>
      <c r="AP18" s="82">
        <f t="shared" si="4"/>
        <v>1330000</v>
      </c>
      <c r="AQ18" s="82">
        <f t="shared" si="4"/>
        <v>1285000</v>
      </c>
      <c r="AR18" s="82">
        <f t="shared" si="4"/>
        <v>1310000</v>
      </c>
      <c r="AS18" s="37"/>
      <c r="AT18" s="82">
        <f t="shared" si="5"/>
        <v>-10000</v>
      </c>
      <c r="AU18" s="82">
        <f t="shared" si="5"/>
        <v>-15000</v>
      </c>
      <c r="AV18" s="82">
        <f t="shared" si="5"/>
        <v>-5000</v>
      </c>
      <c r="AW18" s="82">
        <f t="shared" si="5"/>
        <v>-10000</v>
      </c>
      <c r="AX18" s="82">
        <f t="shared" si="5"/>
        <v>-15000</v>
      </c>
      <c r="AY18" s="37"/>
      <c r="AZ18" s="83">
        <f t="shared" si="6"/>
        <v>0.14180075377225876</v>
      </c>
      <c r="BA18" s="83">
        <f t="shared" si="6"/>
        <v>0.14402246226867041</v>
      </c>
      <c r="BB18" s="83">
        <f t="shared" si="6"/>
        <v>0.15228696912527084</v>
      </c>
      <c r="BC18" s="83">
        <f t="shared" si="6"/>
        <v>0.14746416111787161</v>
      </c>
      <c r="BD18" s="83">
        <f t="shared" si="6"/>
        <v>0.14996745437383652</v>
      </c>
      <c r="BF18" s="83">
        <f t="shared" si="7"/>
        <v>-9.9410861730575562E-4</v>
      </c>
      <c r="BG18" s="83">
        <f t="shared" si="7"/>
        <v>-1.9578064481417337E-3</v>
      </c>
      <c r="BH18" s="83">
        <f t="shared" si="7"/>
        <v>-8.476749062538147E-4</v>
      </c>
      <c r="BI18" s="83">
        <f t="shared" si="7"/>
        <v>-1.0836223761240642E-3</v>
      </c>
      <c r="BJ18" s="83">
        <f t="shared" si="7"/>
        <v>-1.4602914452552795E-3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1116750.6666666667</v>
      </c>
      <c r="K19" s="78">
        <v>1103944</v>
      </c>
      <c r="L19" s="78">
        <v>1204067.6666666667</v>
      </c>
      <c r="M19" s="78">
        <v>1167256.5</v>
      </c>
      <c r="N19" s="78">
        <v>1183156</v>
      </c>
      <c r="O19" s="62"/>
      <c r="P19" s="78">
        <v>-5475.333333333333</v>
      </c>
      <c r="Q19" s="78">
        <v>-3351</v>
      </c>
      <c r="R19" s="78">
        <v>-10174.333333333334</v>
      </c>
      <c r="S19" s="78">
        <v>-4551.5</v>
      </c>
      <c r="T19" s="78">
        <v>-9083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0.13306825359662375</v>
      </c>
      <c r="AC19" s="63">
        <v>0.13154225051403046</v>
      </c>
      <c r="AD19" s="63">
        <v>0.14347264915704727</v>
      </c>
      <c r="AE19" s="63">
        <v>0.13908635824918747</v>
      </c>
      <c r="AF19" s="63">
        <v>0.14098088194926581</v>
      </c>
      <c r="AG19" s="64"/>
      <c r="AH19" s="63">
        <v>-6.5241257349650061E-4</v>
      </c>
      <c r="AI19" s="63">
        <v>-3.992915153503418E-4</v>
      </c>
      <c r="AJ19" s="63">
        <v>-1.2123361229896545E-3</v>
      </c>
      <c r="AK19" s="63">
        <v>-5.4233521223068237E-4</v>
      </c>
      <c r="AL19" s="63">
        <v>-1.0823036233584087E-3</v>
      </c>
      <c r="AM19" s="19"/>
      <c r="AN19" s="82">
        <f t="shared" si="4"/>
        <v>1115000</v>
      </c>
      <c r="AO19" s="82">
        <f t="shared" si="4"/>
        <v>1105000</v>
      </c>
      <c r="AP19" s="82">
        <f t="shared" si="4"/>
        <v>1205000</v>
      </c>
      <c r="AQ19" s="82">
        <f t="shared" si="4"/>
        <v>1165000</v>
      </c>
      <c r="AR19" s="82">
        <f t="shared" si="4"/>
        <v>1185000</v>
      </c>
      <c r="AS19" s="37"/>
      <c r="AT19" s="82">
        <f t="shared" si="5"/>
        <v>-5000</v>
      </c>
      <c r="AU19" s="82">
        <f t="shared" si="5"/>
        <v>-5000</v>
      </c>
      <c r="AV19" s="82">
        <f t="shared" si="5"/>
        <v>-10000</v>
      </c>
      <c r="AW19" s="82">
        <f t="shared" si="5"/>
        <v>-5000</v>
      </c>
      <c r="AX19" s="82">
        <f t="shared" si="5"/>
        <v>-10000</v>
      </c>
      <c r="AY19" s="37"/>
      <c r="AZ19" s="83">
        <f t="shared" si="6"/>
        <v>0.13306825359662375</v>
      </c>
      <c r="BA19" s="83">
        <f t="shared" si="6"/>
        <v>0.13154225051403046</v>
      </c>
      <c r="BB19" s="83">
        <f t="shared" si="6"/>
        <v>0.14347264915704727</v>
      </c>
      <c r="BC19" s="83">
        <f t="shared" si="6"/>
        <v>0.13908635824918747</v>
      </c>
      <c r="BD19" s="83">
        <f t="shared" si="6"/>
        <v>0.14098088194926581</v>
      </c>
      <c r="BF19" s="83">
        <f t="shared" si="7"/>
        <v>-6.5241257349650061E-4</v>
      </c>
      <c r="BG19" s="83">
        <f t="shared" si="7"/>
        <v>-3.992915153503418E-4</v>
      </c>
      <c r="BH19" s="83">
        <f t="shared" si="7"/>
        <v>-1.2123361229896545E-3</v>
      </c>
      <c r="BI19" s="83">
        <f t="shared" si="7"/>
        <v>-5.4233521223068237E-4</v>
      </c>
      <c r="BJ19" s="83">
        <f t="shared" si="7"/>
        <v>-1.0823036233584087E-3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1142417.5</v>
      </c>
      <c r="K20" s="78">
        <v>1122031.3333333333</v>
      </c>
      <c r="L20" s="78">
        <v>1204909.5</v>
      </c>
      <c r="M20" s="78">
        <v>1176967</v>
      </c>
      <c r="N20" s="78">
        <v>1212752.1666666667</v>
      </c>
      <c r="O20" s="62"/>
      <c r="P20" s="78">
        <v>-2448.5</v>
      </c>
      <c r="Q20" s="78">
        <v>-6910.666666666667</v>
      </c>
      <c r="R20" s="78">
        <v>-6073.5</v>
      </c>
      <c r="S20" s="78">
        <v>-8915</v>
      </c>
      <c r="T20" s="78">
        <v>-10104.833333333334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0.12950665007034937</v>
      </c>
      <c r="AC20" s="63">
        <v>0.12719563146432242</v>
      </c>
      <c r="AD20" s="63">
        <v>0.13659086326758066</v>
      </c>
      <c r="AE20" s="63">
        <v>0.1334232414762179</v>
      </c>
      <c r="AF20" s="63">
        <v>0.13747991869846979</v>
      </c>
      <c r="AG20" s="64"/>
      <c r="AH20" s="63">
        <v>-2.7756144603093463E-4</v>
      </c>
      <c r="AI20" s="63">
        <v>-7.8340868155161536E-4</v>
      </c>
      <c r="AJ20" s="63">
        <v>-6.8849821885426843E-4</v>
      </c>
      <c r="AK20" s="63">
        <v>-1.01062407096227E-3</v>
      </c>
      <c r="AL20" s="63">
        <v>-1.145509382088979E-3</v>
      </c>
      <c r="AM20" s="19"/>
      <c r="AN20" s="82">
        <f t="shared" si="4"/>
        <v>1140000</v>
      </c>
      <c r="AO20" s="82">
        <f t="shared" si="4"/>
        <v>1120000</v>
      </c>
      <c r="AP20" s="82">
        <f t="shared" si="4"/>
        <v>1205000</v>
      </c>
      <c r="AQ20" s="82">
        <f t="shared" si="4"/>
        <v>1175000</v>
      </c>
      <c r="AR20" s="82">
        <f t="shared" si="4"/>
        <v>1215000</v>
      </c>
      <c r="AS20" s="37"/>
      <c r="AT20" s="82">
        <f t="shared" si="5"/>
        <v>0</v>
      </c>
      <c r="AU20" s="82">
        <f t="shared" si="5"/>
        <v>-5000</v>
      </c>
      <c r="AV20" s="82">
        <f t="shared" si="5"/>
        <v>-5000</v>
      </c>
      <c r="AW20" s="82">
        <f t="shared" si="5"/>
        <v>-10000</v>
      </c>
      <c r="AX20" s="82">
        <f t="shared" si="5"/>
        <v>-10000</v>
      </c>
      <c r="AY20" s="37"/>
      <c r="AZ20" s="83">
        <f t="shared" si="6"/>
        <v>0.12950665007034937</v>
      </c>
      <c r="BA20" s="83">
        <f t="shared" si="6"/>
        <v>0.12719563146432242</v>
      </c>
      <c r="BB20" s="83">
        <f t="shared" si="6"/>
        <v>0.13659086326758066</v>
      </c>
      <c r="BC20" s="83">
        <f t="shared" si="6"/>
        <v>0.1334232414762179</v>
      </c>
      <c r="BD20" s="83">
        <f t="shared" si="6"/>
        <v>0.13747991869846979</v>
      </c>
      <c r="BF20" s="83">
        <f t="shared" si="7"/>
        <v>-2.7756144603093463E-4</v>
      </c>
      <c r="BG20" s="83">
        <f t="shared" si="7"/>
        <v>-7.8340868155161536E-4</v>
      </c>
      <c r="BH20" s="83">
        <f t="shared" si="7"/>
        <v>-6.8849821885426843E-4</v>
      </c>
      <c r="BI20" s="83">
        <f t="shared" si="7"/>
        <v>-1.01062407096227E-3</v>
      </c>
      <c r="BJ20" s="83">
        <f t="shared" si="7"/>
        <v>-1.145509382088979E-3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708442.83333333337</v>
      </c>
      <c r="K21" s="78">
        <v>656927.66666666663</v>
      </c>
      <c r="L21" s="78">
        <v>668110.16666666663</v>
      </c>
      <c r="M21" s="78">
        <v>622655.33333333337</v>
      </c>
      <c r="N21" s="78">
        <v>643637</v>
      </c>
      <c r="O21" s="62"/>
      <c r="P21" s="78">
        <v>-3545.1666666666665</v>
      </c>
      <c r="Q21" s="78">
        <v>-4411.333333333333</v>
      </c>
      <c r="R21" s="78">
        <v>-3015.8333333333335</v>
      </c>
      <c r="S21" s="78">
        <v>-3108.6666666666665</v>
      </c>
      <c r="T21" s="78">
        <v>-3163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5.6757260734836258E-2</v>
      </c>
      <c r="AC21" s="63">
        <v>5.2630097915728889E-2</v>
      </c>
      <c r="AD21" s="63">
        <v>5.3525989875197411E-2</v>
      </c>
      <c r="AE21" s="63">
        <v>4.9884352212150894E-2</v>
      </c>
      <c r="AF21" s="63">
        <v>5.1565308744708695E-2</v>
      </c>
      <c r="AG21" s="64"/>
      <c r="AH21" s="63">
        <v>-2.8402296205361682E-4</v>
      </c>
      <c r="AI21" s="63">
        <v>-3.5341704885164898E-4</v>
      </c>
      <c r="AJ21" s="63">
        <v>-2.4161301553249359E-4</v>
      </c>
      <c r="AK21" s="63">
        <v>-2.4905117849508923E-4</v>
      </c>
      <c r="AL21" s="63">
        <v>-2.5340480109055835E-4</v>
      </c>
      <c r="AM21" s="19"/>
      <c r="AN21" s="82">
        <f t="shared" si="4"/>
        <v>710000</v>
      </c>
      <c r="AO21" s="82">
        <f t="shared" si="4"/>
        <v>655000</v>
      </c>
      <c r="AP21" s="82">
        <f t="shared" si="4"/>
        <v>670000</v>
      </c>
      <c r="AQ21" s="82">
        <f t="shared" si="4"/>
        <v>625000</v>
      </c>
      <c r="AR21" s="82">
        <f t="shared" si="4"/>
        <v>645000</v>
      </c>
      <c r="AS21" s="37"/>
      <c r="AT21" s="82">
        <f t="shared" si="5"/>
        <v>-5000</v>
      </c>
      <c r="AU21" s="82">
        <f t="shared" si="5"/>
        <v>-5000</v>
      </c>
      <c r="AV21" s="82">
        <f t="shared" si="5"/>
        <v>-5000</v>
      </c>
      <c r="AW21" s="82">
        <f t="shared" si="5"/>
        <v>-5000</v>
      </c>
      <c r="AX21" s="82">
        <f t="shared" si="5"/>
        <v>-5000</v>
      </c>
      <c r="AY21" s="37"/>
      <c r="AZ21" s="83">
        <f t="shared" si="6"/>
        <v>5.6757260734836258E-2</v>
      </c>
      <c r="BA21" s="83">
        <f t="shared" si="6"/>
        <v>5.2630097915728889E-2</v>
      </c>
      <c r="BB21" s="83">
        <f t="shared" si="6"/>
        <v>5.3525989875197411E-2</v>
      </c>
      <c r="BC21" s="83">
        <f t="shared" si="6"/>
        <v>4.9884352212150894E-2</v>
      </c>
      <c r="BD21" s="83">
        <f t="shared" si="6"/>
        <v>5.1565308744708695E-2</v>
      </c>
      <c r="BF21" s="83">
        <f t="shared" si="7"/>
        <v>-2.8402296205361682E-4</v>
      </c>
      <c r="BG21" s="83">
        <f t="shared" si="7"/>
        <v>-3.5341704885164898E-4</v>
      </c>
      <c r="BH21" s="83">
        <f t="shared" si="7"/>
        <v>-2.4161301553249359E-4</v>
      </c>
      <c r="BI21" s="83">
        <f t="shared" si="7"/>
        <v>-2.4905117849508923E-4</v>
      </c>
      <c r="BJ21" s="83">
        <f t="shared" si="7"/>
        <v>-2.5340480109055835E-4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2285604</v>
      </c>
      <c r="K23" s="78">
        <v>2269339.3333333335</v>
      </c>
      <c r="L23" s="78">
        <v>2449571.5</v>
      </c>
      <c r="M23" s="78">
        <v>2378023.8333333335</v>
      </c>
      <c r="N23" s="78">
        <v>2400237.5</v>
      </c>
      <c r="O23" s="62"/>
      <c r="P23" s="78">
        <v>-14878</v>
      </c>
      <c r="Q23" s="78">
        <v>-24562.666666666668</v>
      </c>
      <c r="R23" s="78">
        <v>-22688.5</v>
      </c>
      <c r="S23" s="78">
        <v>-14876.166666666666</v>
      </c>
      <c r="T23" s="78">
        <v>-22388.5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0.18751843025286993</v>
      </c>
      <c r="AC23" s="63">
        <v>0.18618402133385339</v>
      </c>
      <c r="AD23" s="63">
        <v>0.20097086081902185</v>
      </c>
      <c r="AE23" s="63">
        <v>0.19510085384051004</v>
      </c>
      <c r="AF23" s="63">
        <v>0.19692333787679672</v>
      </c>
      <c r="AG23" s="64"/>
      <c r="AH23" s="63">
        <v>-1.2206311027208965E-3</v>
      </c>
      <c r="AI23" s="63">
        <v>-2.0152007540067038E-3</v>
      </c>
      <c r="AJ23" s="63">
        <v>-1.8614356716473897E-3</v>
      </c>
      <c r="AK23" s="63">
        <v>-1.2204845746358235E-3</v>
      </c>
      <c r="AL23" s="63">
        <v>-1.836828887462616E-3</v>
      </c>
      <c r="AM23" s="19"/>
      <c r="AN23" s="82">
        <f t="shared" si="4"/>
        <v>2285000</v>
      </c>
      <c r="AO23" s="82">
        <f t="shared" si="4"/>
        <v>2270000</v>
      </c>
      <c r="AP23" s="82">
        <f t="shared" si="4"/>
        <v>2450000</v>
      </c>
      <c r="AQ23" s="82">
        <f t="shared" si="4"/>
        <v>2380000</v>
      </c>
      <c r="AR23" s="82">
        <f t="shared" si="4"/>
        <v>2400000</v>
      </c>
      <c r="AS23" s="37"/>
      <c r="AT23" s="82">
        <f t="shared" si="5"/>
        <v>-15000</v>
      </c>
      <c r="AU23" s="82">
        <f t="shared" si="5"/>
        <v>-25000</v>
      </c>
      <c r="AV23" s="82">
        <f t="shared" si="5"/>
        <v>-25000</v>
      </c>
      <c r="AW23" s="82">
        <f t="shared" si="5"/>
        <v>-15000</v>
      </c>
      <c r="AX23" s="82">
        <f t="shared" si="5"/>
        <v>-20000</v>
      </c>
      <c r="AY23" s="37"/>
      <c r="AZ23" s="83">
        <f t="shared" si="6"/>
        <v>0.18751843025286993</v>
      </c>
      <c r="BA23" s="83">
        <f t="shared" si="6"/>
        <v>0.18618402133385339</v>
      </c>
      <c r="BB23" s="83">
        <f t="shared" si="6"/>
        <v>0.20097086081902185</v>
      </c>
      <c r="BC23" s="83">
        <f t="shared" si="6"/>
        <v>0.19510085384051004</v>
      </c>
      <c r="BD23" s="83">
        <f t="shared" si="6"/>
        <v>0.19692333787679672</v>
      </c>
      <c r="BF23" s="83">
        <f t="shared" si="7"/>
        <v>-1.2206311027208965E-3</v>
      </c>
      <c r="BG23" s="83">
        <f t="shared" si="7"/>
        <v>-2.0152007540067038E-3</v>
      </c>
      <c r="BH23" s="83">
        <f t="shared" si="7"/>
        <v>-1.8614356716473897E-3</v>
      </c>
      <c r="BI23" s="83">
        <f t="shared" si="7"/>
        <v>-1.2204845746358235E-3</v>
      </c>
      <c r="BJ23" s="83">
        <f t="shared" si="7"/>
        <v>-1.836828887462616E-3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1656001.3333333333</v>
      </c>
      <c r="K24" s="78">
        <v>1602097.5</v>
      </c>
      <c r="L24" s="78">
        <v>1707328.3333333333</v>
      </c>
      <c r="M24" s="78">
        <v>1716472.5</v>
      </c>
      <c r="N24" s="78">
        <v>1791515.6666666667</v>
      </c>
      <c r="O24" s="62"/>
      <c r="P24" s="78">
        <v>-16087.666666666666</v>
      </c>
      <c r="Q24" s="78">
        <v>-13013.5</v>
      </c>
      <c r="R24" s="78">
        <v>-20819.666666666668</v>
      </c>
      <c r="S24" s="78">
        <v>-13399.5</v>
      </c>
      <c r="T24" s="78">
        <v>-27173.333333333332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0.31763508915901184</v>
      </c>
      <c r="AC24" s="63">
        <v>0.30729588369528454</v>
      </c>
      <c r="AD24" s="63">
        <v>0.3274800380071004</v>
      </c>
      <c r="AE24" s="63">
        <v>0.32923396925131482</v>
      </c>
      <c r="AF24" s="63">
        <v>0.34362788001696271</v>
      </c>
      <c r="AG24" s="64"/>
      <c r="AH24" s="63">
        <v>-3.0857622623443604E-3</v>
      </c>
      <c r="AI24" s="63">
        <v>-2.4960984786351523E-3</v>
      </c>
      <c r="AJ24" s="63">
        <v>-3.9934019247690839E-3</v>
      </c>
      <c r="AK24" s="63">
        <v>-2.5701274474461875E-3</v>
      </c>
      <c r="AL24" s="63">
        <v>-5.2120884259541827E-3</v>
      </c>
      <c r="AM24" s="19"/>
      <c r="AN24" s="82">
        <f t="shared" si="4"/>
        <v>1655000</v>
      </c>
      <c r="AO24" s="82">
        <f t="shared" si="4"/>
        <v>1600000</v>
      </c>
      <c r="AP24" s="82">
        <f t="shared" si="4"/>
        <v>1705000</v>
      </c>
      <c r="AQ24" s="82">
        <f t="shared" si="4"/>
        <v>1715000</v>
      </c>
      <c r="AR24" s="82">
        <f t="shared" si="4"/>
        <v>1790000</v>
      </c>
      <c r="AS24" s="37"/>
      <c r="AT24" s="82">
        <f t="shared" si="5"/>
        <v>-15000</v>
      </c>
      <c r="AU24" s="82">
        <f t="shared" si="5"/>
        <v>-15000</v>
      </c>
      <c r="AV24" s="82">
        <f t="shared" si="5"/>
        <v>-20000</v>
      </c>
      <c r="AW24" s="82">
        <f t="shared" si="5"/>
        <v>-15000</v>
      </c>
      <c r="AX24" s="82">
        <f t="shared" si="5"/>
        <v>-25000</v>
      </c>
      <c r="AY24" s="37"/>
      <c r="AZ24" s="83">
        <f t="shared" si="6"/>
        <v>0.31763508915901184</v>
      </c>
      <c r="BA24" s="83">
        <f t="shared" si="6"/>
        <v>0.30729588369528454</v>
      </c>
      <c r="BB24" s="83">
        <f t="shared" si="6"/>
        <v>0.3274800380071004</v>
      </c>
      <c r="BC24" s="83">
        <f t="shared" si="6"/>
        <v>0.32923396925131482</v>
      </c>
      <c r="BD24" s="83">
        <f t="shared" si="6"/>
        <v>0.34362788001696271</v>
      </c>
      <c r="BF24" s="83">
        <f t="shared" si="7"/>
        <v>-3.0857622623443604E-3</v>
      </c>
      <c r="BG24" s="83">
        <f t="shared" si="7"/>
        <v>-2.4960984786351523E-3</v>
      </c>
      <c r="BH24" s="83">
        <f t="shared" si="7"/>
        <v>-3.9934019247690839E-3</v>
      </c>
      <c r="BI24" s="83">
        <f t="shared" si="7"/>
        <v>-2.5701274474461875E-3</v>
      </c>
      <c r="BJ24" s="83">
        <f t="shared" si="7"/>
        <v>-5.2120884259541827E-3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1043021.6666666666</v>
      </c>
      <c r="K25" s="78">
        <v>1030441.6666666666</v>
      </c>
      <c r="L25" s="78">
        <v>1109906</v>
      </c>
      <c r="M25" s="78">
        <v>1093634</v>
      </c>
      <c r="N25" s="78">
        <v>1093698</v>
      </c>
      <c r="O25" s="62"/>
      <c r="P25" s="78">
        <v>-3014.3333333333335</v>
      </c>
      <c r="Q25" s="78">
        <v>-6602.333333333333</v>
      </c>
      <c r="R25" s="78">
        <v>-7320</v>
      </c>
      <c r="S25" s="78">
        <v>-6798</v>
      </c>
      <c r="T25" s="78">
        <v>-14550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7.6734049866596862E-2</v>
      </c>
      <c r="AC25" s="63">
        <v>7.5808551162481308E-2</v>
      </c>
      <c r="AD25" s="63">
        <v>8.1654659161965057E-2</v>
      </c>
      <c r="AE25" s="63">
        <v>8.0457548300425216E-2</v>
      </c>
      <c r="AF25" s="63">
        <v>8.0462254583835602E-2</v>
      </c>
      <c r="AG25" s="64"/>
      <c r="AH25" s="63">
        <v>-2.2176032265027365E-4</v>
      </c>
      <c r="AI25" s="63">
        <v>-4.8572942614555359E-4</v>
      </c>
      <c r="AJ25" s="63">
        <v>-5.3852920730908715E-4</v>
      </c>
      <c r="AK25" s="63">
        <v>-5.0011773904164636E-4</v>
      </c>
      <c r="AL25" s="63">
        <v>-1.0704323649406433E-3</v>
      </c>
      <c r="AM25" s="19"/>
      <c r="AN25" s="82">
        <f t="shared" si="4"/>
        <v>1045000</v>
      </c>
      <c r="AO25" s="82">
        <f t="shared" si="4"/>
        <v>1030000</v>
      </c>
      <c r="AP25" s="82">
        <f t="shared" si="4"/>
        <v>1110000</v>
      </c>
      <c r="AQ25" s="82">
        <f t="shared" si="4"/>
        <v>1095000</v>
      </c>
      <c r="AR25" s="82">
        <f t="shared" si="4"/>
        <v>1095000</v>
      </c>
      <c r="AS25" s="37"/>
      <c r="AT25" s="82">
        <f t="shared" si="5"/>
        <v>-5000</v>
      </c>
      <c r="AU25" s="82">
        <f t="shared" si="5"/>
        <v>-5000</v>
      </c>
      <c r="AV25" s="82">
        <f t="shared" si="5"/>
        <v>-5000</v>
      </c>
      <c r="AW25" s="82">
        <f t="shared" si="5"/>
        <v>-5000</v>
      </c>
      <c r="AX25" s="82">
        <f t="shared" si="5"/>
        <v>-15000</v>
      </c>
      <c r="AY25" s="37"/>
      <c r="AZ25" s="83">
        <f t="shared" si="6"/>
        <v>7.6734049866596862E-2</v>
      </c>
      <c r="BA25" s="83">
        <f t="shared" si="6"/>
        <v>7.5808551162481308E-2</v>
      </c>
      <c r="BB25" s="83">
        <f t="shared" si="6"/>
        <v>8.1654659161965057E-2</v>
      </c>
      <c r="BC25" s="83">
        <f t="shared" si="6"/>
        <v>8.0457548300425216E-2</v>
      </c>
      <c r="BD25" s="83">
        <f t="shared" si="6"/>
        <v>8.0462254583835602E-2</v>
      </c>
      <c r="BF25" s="83">
        <f t="shared" si="7"/>
        <v>-2.2176032265027365E-4</v>
      </c>
      <c r="BG25" s="83">
        <f t="shared" si="7"/>
        <v>-4.8572942614555359E-4</v>
      </c>
      <c r="BH25" s="83">
        <f t="shared" si="7"/>
        <v>-5.3852920730908715E-4</v>
      </c>
      <c r="BI25" s="83">
        <f t="shared" si="7"/>
        <v>-5.0011773904164636E-4</v>
      </c>
      <c r="BJ25" s="83">
        <f t="shared" si="7"/>
        <v>-1.0704323649406433E-3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3550236.5</v>
      </c>
      <c r="K26" s="78">
        <v>3615097.3333333335</v>
      </c>
      <c r="L26" s="78">
        <v>3722129</v>
      </c>
      <c r="M26" s="78">
        <v>3592108</v>
      </c>
      <c r="N26" s="78">
        <v>3662664.3333333335</v>
      </c>
      <c r="O26" s="62"/>
      <c r="P26" s="78">
        <v>-5041.5</v>
      </c>
      <c r="Q26" s="78">
        <v>-6766.666666666667</v>
      </c>
      <c r="R26" s="78">
        <v>0</v>
      </c>
      <c r="S26" s="78">
        <v>-9416</v>
      </c>
      <c r="T26" s="78">
        <v>-13451.666666666666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0.15623410791158676</v>
      </c>
      <c r="AC26" s="63">
        <v>0.15908841292063394</v>
      </c>
      <c r="AD26" s="63">
        <v>0.16379852592945099</v>
      </c>
      <c r="AE26" s="63">
        <v>0.15807673335075378</v>
      </c>
      <c r="AF26" s="63">
        <v>0.16118168334166208</v>
      </c>
      <c r="AG26" s="64"/>
      <c r="AH26" s="63">
        <v>-2.2185593843460083E-4</v>
      </c>
      <c r="AI26" s="63">
        <v>-2.9777487119038898E-4</v>
      </c>
      <c r="AJ26" s="63">
        <v>0</v>
      </c>
      <c r="AK26" s="63">
        <v>-4.1437149047851563E-4</v>
      </c>
      <c r="AL26" s="63">
        <v>-5.9196849664052331E-4</v>
      </c>
      <c r="AM26" s="19"/>
      <c r="AN26" s="82">
        <f t="shared" si="4"/>
        <v>3550000</v>
      </c>
      <c r="AO26" s="82">
        <f t="shared" si="4"/>
        <v>3615000</v>
      </c>
      <c r="AP26" s="82">
        <f t="shared" si="4"/>
        <v>3720000</v>
      </c>
      <c r="AQ26" s="82">
        <f t="shared" si="4"/>
        <v>3590000</v>
      </c>
      <c r="AR26" s="82">
        <f t="shared" si="4"/>
        <v>3665000</v>
      </c>
      <c r="AS26" s="37"/>
      <c r="AT26" s="82">
        <f t="shared" si="5"/>
        <v>-5000</v>
      </c>
      <c r="AU26" s="82">
        <f t="shared" si="5"/>
        <v>-5000</v>
      </c>
      <c r="AV26" s="82">
        <f t="shared" si="5"/>
        <v>0</v>
      </c>
      <c r="AW26" s="82">
        <f t="shared" si="5"/>
        <v>-10000</v>
      </c>
      <c r="AX26" s="82">
        <f t="shared" si="5"/>
        <v>-15000</v>
      </c>
      <c r="AY26" s="37"/>
      <c r="AZ26" s="83">
        <f t="shared" si="6"/>
        <v>0.15623410791158676</v>
      </c>
      <c r="BA26" s="83">
        <f t="shared" si="6"/>
        <v>0.15908841292063394</v>
      </c>
      <c r="BB26" s="83">
        <f t="shared" si="6"/>
        <v>0.16379852592945099</v>
      </c>
      <c r="BC26" s="83">
        <f t="shared" si="6"/>
        <v>0.15807673335075378</v>
      </c>
      <c r="BD26" s="83">
        <f t="shared" si="6"/>
        <v>0.16118168334166208</v>
      </c>
      <c r="BF26" s="83">
        <f t="shared" si="7"/>
        <v>-2.2185593843460083E-4</v>
      </c>
      <c r="BG26" s="83">
        <f t="shared" si="7"/>
        <v>-2.9777487119038898E-4</v>
      </c>
      <c r="BH26" s="83">
        <f t="shared" si="7"/>
        <v>0</v>
      </c>
      <c r="BI26" s="83">
        <f t="shared" si="7"/>
        <v>-4.1437149047851563E-4</v>
      </c>
      <c r="BJ26" s="83">
        <f t="shared" si="7"/>
        <v>-5.9196849664052331E-4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353508.5</v>
      </c>
      <c r="K27" s="78">
        <v>327365.66666666669</v>
      </c>
      <c r="L27" s="78">
        <v>344636.16666666669</v>
      </c>
      <c r="M27" s="78">
        <v>320661</v>
      </c>
      <c r="N27" s="78">
        <v>319986.33333333331</v>
      </c>
      <c r="O27" s="62"/>
      <c r="P27" s="78">
        <v>-2915.5</v>
      </c>
      <c r="Q27" s="78">
        <v>176.66666666666666</v>
      </c>
      <c r="R27" s="78">
        <v>-2719.8333333333335</v>
      </c>
      <c r="S27" s="78">
        <v>-1192</v>
      </c>
      <c r="T27" s="78">
        <v>-961.66666666666663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7.9115136216084167E-2</v>
      </c>
      <c r="AC27" s="63">
        <v>7.3264374087254211E-2</v>
      </c>
      <c r="AD27" s="63">
        <v>7.7129510541756943E-2</v>
      </c>
      <c r="AE27" s="63">
        <v>7.1763870616753891E-2</v>
      </c>
      <c r="AF27" s="63">
        <v>7.1612882117430374E-2</v>
      </c>
      <c r="AG27" s="64"/>
      <c r="AH27" s="63">
        <v>-6.524858375390371E-4</v>
      </c>
      <c r="AI27" s="63">
        <v>3.9538989464441933E-5</v>
      </c>
      <c r="AJ27" s="63">
        <v>-6.0870001713434852E-4</v>
      </c>
      <c r="AK27" s="63">
        <v>-2.6677052179972333E-4</v>
      </c>
      <c r="AL27" s="63">
        <v>-2.1522243817647299E-4</v>
      </c>
      <c r="AM27" s="19"/>
      <c r="AN27" s="82">
        <f t="shared" si="4"/>
        <v>355000</v>
      </c>
      <c r="AO27" s="82">
        <f t="shared" si="4"/>
        <v>325000</v>
      </c>
      <c r="AP27" s="82">
        <f t="shared" si="4"/>
        <v>345000</v>
      </c>
      <c r="AQ27" s="82">
        <f t="shared" si="4"/>
        <v>320000</v>
      </c>
      <c r="AR27" s="82">
        <f t="shared" si="4"/>
        <v>320000</v>
      </c>
      <c r="AS27" s="37"/>
      <c r="AT27" s="82">
        <f t="shared" si="5"/>
        <v>-5000</v>
      </c>
      <c r="AU27" s="82">
        <f t="shared" si="5"/>
        <v>0</v>
      </c>
      <c r="AV27" s="82">
        <f t="shared" si="5"/>
        <v>-5000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7.9115136216084167E-2</v>
      </c>
      <c r="BA27" s="83">
        <f t="shared" si="6"/>
        <v>7.3264374087254211E-2</v>
      </c>
      <c r="BB27" s="83">
        <f t="shared" si="6"/>
        <v>7.7129510541756943E-2</v>
      </c>
      <c r="BC27" s="83">
        <f t="shared" si="6"/>
        <v>7.1763870616753891E-2</v>
      </c>
      <c r="BD27" s="83">
        <f t="shared" si="6"/>
        <v>7.1612882117430374E-2</v>
      </c>
      <c r="BF27" s="83">
        <f t="shared" si="7"/>
        <v>-6.524858375390371E-4</v>
      </c>
      <c r="BG27" s="83">
        <f t="shared" si="7"/>
        <v>3.9538989464441933E-5</v>
      </c>
      <c r="BH27" s="83">
        <f t="shared" si="7"/>
        <v>-6.0870001713434852E-4</v>
      </c>
      <c r="BI27" s="83">
        <f t="shared" si="7"/>
        <v>-2.6677052179972333E-4</v>
      </c>
      <c r="BJ27" s="83">
        <f t="shared" si="7"/>
        <v>-2.1522243817647299E-4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393465.66666666669</v>
      </c>
      <c r="K28" s="78">
        <v>372834.33333333331</v>
      </c>
      <c r="L28" s="78">
        <v>372885</v>
      </c>
      <c r="M28" s="78">
        <v>353577.66666666669</v>
      </c>
      <c r="N28" s="78">
        <v>401709.66666666669</v>
      </c>
      <c r="O28" s="62"/>
      <c r="P28" s="78">
        <v>-972.33333333333337</v>
      </c>
      <c r="Q28" s="78">
        <v>-8612.6666666666661</v>
      </c>
      <c r="R28" s="78">
        <v>-296</v>
      </c>
      <c r="S28" s="78">
        <v>-3833.3333333333335</v>
      </c>
      <c r="T28" s="78">
        <v>-3833.3333333333335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4.6051904559135437E-2</v>
      </c>
      <c r="AC28" s="63">
        <v>4.3637175733844437E-2</v>
      </c>
      <c r="AD28" s="63">
        <v>4.3643106395999588E-2</v>
      </c>
      <c r="AE28" s="63">
        <v>4.1383342196544014E-2</v>
      </c>
      <c r="AF28" s="63">
        <v>4.701679634551207E-2</v>
      </c>
      <c r="AG28" s="64"/>
      <c r="AH28" s="63">
        <v>-1.1380389332771301E-4</v>
      </c>
      <c r="AI28" s="63">
        <v>-1.0080405821402867E-3</v>
      </c>
      <c r="AJ28" s="63">
        <v>-3.4644578893979393E-5</v>
      </c>
      <c r="AK28" s="63">
        <v>-4.4866154591242474E-4</v>
      </c>
      <c r="AL28" s="63">
        <v>-4.4865844150384265E-4</v>
      </c>
      <c r="AM28" s="19"/>
      <c r="AN28" s="82">
        <f t="shared" si="4"/>
        <v>395000</v>
      </c>
      <c r="AO28" s="82">
        <f t="shared" si="4"/>
        <v>375000</v>
      </c>
      <c r="AP28" s="82">
        <f t="shared" si="4"/>
        <v>375000</v>
      </c>
      <c r="AQ28" s="82">
        <f t="shared" si="4"/>
        <v>355000</v>
      </c>
      <c r="AR28" s="82">
        <f t="shared" si="4"/>
        <v>400000</v>
      </c>
      <c r="AS28" s="37"/>
      <c r="AT28" s="82">
        <f t="shared" si="5"/>
        <v>0</v>
      </c>
      <c r="AU28" s="82">
        <f t="shared" si="5"/>
        <v>-10000</v>
      </c>
      <c r="AV28" s="82">
        <f t="shared" si="5"/>
        <v>0</v>
      </c>
      <c r="AW28" s="82">
        <f t="shared" si="5"/>
        <v>-5000</v>
      </c>
      <c r="AX28" s="82">
        <f t="shared" si="5"/>
        <v>-5000</v>
      </c>
      <c r="AY28" s="37"/>
      <c r="AZ28" s="83">
        <f t="shared" si="6"/>
        <v>4.6051904559135437E-2</v>
      </c>
      <c r="BA28" s="83">
        <f t="shared" si="6"/>
        <v>4.3637175733844437E-2</v>
      </c>
      <c r="BB28" s="83">
        <f t="shared" si="6"/>
        <v>4.3643106395999588E-2</v>
      </c>
      <c r="BC28" s="83">
        <f t="shared" si="6"/>
        <v>4.1383342196544014E-2</v>
      </c>
      <c r="BD28" s="83">
        <f t="shared" si="6"/>
        <v>4.701679634551207E-2</v>
      </c>
      <c r="BF28" s="83">
        <f t="shared" si="7"/>
        <v>-1.1380389332771301E-4</v>
      </c>
      <c r="BG28" s="83">
        <f t="shared" si="7"/>
        <v>-1.0080405821402867E-3</v>
      </c>
      <c r="BH28" s="83">
        <f t="shared" si="7"/>
        <v>-3.4644578893979393E-5</v>
      </c>
      <c r="BI28" s="83">
        <f t="shared" si="7"/>
        <v>-4.4866154591242474E-4</v>
      </c>
      <c r="BJ28" s="83">
        <f t="shared" si="7"/>
        <v>-4.4865844150384265E-4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4021798.8333333335</v>
      </c>
      <c r="K30" s="78">
        <v>3945733</v>
      </c>
      <c r="L30" s="78">
        <v>4222750.666666667</v>
      </c>
      <c r="M30" s="78">
        <v>4091648.5</v>
      </c>
      <c r="N30" s="78">
        <v>4161383.5</v>
      </c>
      <c r="O30" s="62"/>
      <c r="P30" s="78">
        <v>-21780.166666666668</v>
      </c>
      <c r="Q30" s="78">
        <v>-39601</v>
      </c>
      <c r="R30" s="78">
        <v>-33024.333333333336</v>
      </c>
      <c r="S30" s="78">
        <v>-26699.5</v>
      </c>
      <c r="T30" s="78">
        <v>-41733.5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0.10414757827917735</v>
      </c>
      <c r="AC30" s="63">
        <v>0.10217779378096263</v>
      </c>
      <c r="AD30" s="63">
        <v>0.10935138041774432</v>
      </c>
      <c r="AE30" s="63">
        <v>0.10595639050006866</v>
      </c>
      <c r="AF30" s="63">
        <v>0.1077622336645921</v>
      </c>
      <c r="AG30" s="64"/>
      <c r="AH30" s="63">
        <v>-5.6401391824086511E-4</v>
      </c>
      <c r="AI30" s="63">
        <v>-1.0255028804143269E-3</v>
      </c>
      <c r="AJ30" s="63">
        <v>-8.551937838395437E-4</v>
      </c>
      <c r="AK30" s="63">
        <v>-6.9140642881393433E-4</v>
      </c>
      <c r="AL30" s="63">
        <v>-1.0807203749815624E-3</v>
      </c>
      <c r="AM30" s="19"/>
      <c r="AN30" s="82">
        <f t="shared" si="4"/>
        <v>4020000</v>
      </c>
      <c r="AO30" s="82">
        <f t="shared" si="4"/>
        <v>3945000</v>
      </c>
      <c r="AP30" s="82">
        <f t="shared" si="4"/>
        <v>4225000</v>
      </c>
      <c r="AQ30" s="82">
        <f t="shared" si="4"/>
        <v>4090000</v>
      </c>
      <c r="AR30" s="82">
        <f t="shared" si="4"/>
        <v>4160000</v>
      </c>
      <c r="AS30" s="37"/>
      <c r="AT30" s="82">
        <f t="shared" si="5"/>
        <v>-20000</v>
      </c>
      <c r="AU30" s="82">
        <f t="shared" si="5"/>
        <v>-40000</v>
      </c>
      <c r="AV30" s="82">
        <f t="shared" si="5"/>
        <v>-35000</v>
      </c>
      <c r="AW30" s="82">
        <f t="shared" si="5"/>
        <v>-25000</v>
      </c>
      <c r="AX30" s="82">
        <f t="shared" si="5"/>
        <v>-40000</v>
      </c>
      <c r="AY30" s="37"/>
      <c r="AZ30" s="83">
        <f t="shared" si="6"/>
        <v>0.10414757827917735</v>
      </c>
      <c r="BA30" s="83">
        <f t="shared" si="6"/>
        <v>0.10217779378096263</v>
      </c>
      <c r="BB30" s="83">
        <f t="shared" si="6"/>
        <v>0.10935138041774432</v>
      </c>
      <c r="BC30" s="83">
        <f t="shared" si="6"/>
        <v>0.10595639050006866</v>
      </c>
      <c r="BD30" s="83">
        <f t="shared" si="6"/>
        <v>0.1077622336645921</v>
      </c>
      <c r="BF30" s="83">
        <f t="shared" si="7"/>
        <v>-5.6401391824086511E-4</v>
      </c>
      <c r="BG30" s="83">
        <f t="shared" si="7"/>
        <v>-1.0255028804143269E-3</v>
      </c>
      <c r="BH30" s="83">
        <f t="shared" si="7"/>
        <v>-8.551937838395437E-4</v>
      </c>
      <c r="BI30" s="83">
        <f t="shared" si="7"/>
        <v>-6.9140642881393433E-4</v>
      </c>
      <c r="BJ30" s="83">
        <f t="shared" si="7"/>
        <v>-1.0807203749815624E-3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1220117.3333333333</v>
      </c>
      <c r="K31" s="78">
        <v>1201533</v>
      </c>
      <c r="L31" s="78">
        <v>1262154.3333333333</v>
      </c>
      <c r="M31" s="78">
        <v>1250392</v>
      </c>
      <c r="N31" s="78">
        <v>1264257.6666666667</v>
      </c>
      <c r="O31" s="62"/>
      <c r="P31" s="78">
        <v>-12594.666666666666</v>
      </c>
      <c r="Q31" s="78">
        <v>-2979</v>
      </c>
      <c r="R31" s="78">
        <v>-8554.6666666666661</v>
      </c>
      <c r="S31" s="78">
        <v>-7338</v>
      </c>
      <c r="T31" s="78">
        <v>-26834.333333333332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0.14309088140726089</v>
      </c>
      <c r="AC31" s="63">
        <v>0.1409113754828771</v>
      </c>
      <c r="AD31" s="63">
        <v>0.14802082876364389</v>
      </c>
      <c r="AE31" s="63">
        <v>0.14664138605197272</v>
      </c>
      <c r="AF31" s="63">
        <v>0.14826749761899313</v>
      </c>
      <c r="AG31" s="64"/>
      <c r="AH31" s="63">
        <v>-1.4770552515983582E-3</v>
      </c>
      <c r="AI31" s="63">
        <v>-3.4936765829722088E-4</v>
      </c>
      <c r="AJ31" s="63">
        <v>-1.0032554467519124E-3</v>
      </c>
      <c r="AK31" s="63">
        <v>-8.6057434479395545E-4</v>
      </c>
      <c r="AL31" s="63">
        <v>-3.1470308701197305E-3</v>
      </c>
      <c r="AM31" s="19"/>
      <c r="AN31" s="82">
        <f t="shared" si="4"/>
        <v>1220000</v>
      </c>
      <c r="AO31" s="82">
        <f t="shared" si="4"/>
        <v>1200000</v>
      </c>
      <c r="AP31" s="82">
        <f t="shared" si="4"/>
        <v>1260000</v>
      </c>
      <c r="AQ31" s="82">
        <f t="shared" si="4"/>
        <v>1250000</v>
      </c>
      <c r="AR31" s="82">
        <f t="shared" si="4"/>
        <v>1265000</v>
      </c>
      <c r="AS31" s="37"/>
      <c r="AT31" s="82">
        <f t="shared" si="5"/>
        <v>-15000</v>
      </c>
      <c r="AU31" s="82">
        <f t="shared" si="5"/>
        <v>-5000</v>
      </c>
      <c r="AV31" s="82">
        <f t="shared" si="5"/>
        <v>-10000</v>
      </c>
      <c r="AW31" s="82">
        <f t="shared" si="5"/>
        <v>-5000</v>
      </c>
      <c r="AX31" s="82">
        <f t="shared" si="5"/>
        <v>-25000</v>
      </c>
      <c r="AY31" s="37"/>
      <c r="AZ31" s="83">
        <f t="shared" si="6"/>
        <v>0.14309088140726089</v>
      </c>
      <c r="BA31" s="83">
        <f t="shared" si="6"/>
        <v>0.1409113754828771</v>
      </c>
      <c r="BB31" s="83">
        <f t="shared" si="6"/>
        <v>0.14802082876364389</v>
      </c>
      <c r="BC31" s="83">
        <f t="shared" si="6"/>
        <v>0.14664138605197272</v>
      </c>
      <c r="BD31" s="83">
        <f t="shared" si="6"/>
        <v>0.14826749761899313</v>
      </c>
      <c r="BF31" s="83">
        <f t="shared" si="7"/>
        <v>-1.4770552515983582E-3</v>
      </c>
      <c r="BG31" s="83">
        <f t="shared" si="7"/>
        <v>-3.4936765829722088E-4</v>
      </c>
      <c r="BH31" s="83">
        <f t="shared" si="7"/>
        <v>-1.0032554467519124E-3</v>
      </c>
      <c r="BI31" s="83">
        <f t="shared" si="7"/>
        <v>-8.6057434479395545E-4</v>
      </c>
      <c r="BJ31" s="83">
        <f t="shared" si="7"/>
        <v>-3.1470308701197305E-3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1847706</v>
      </c>
      <c r="K32" s="78">
        <v>1831461.8333333333</v>
      </c>
      <c r="L32" s="78">
        <v>1898155</v>
      </c>
      <c r="M32" s="78">
        <v>1825155.5</v>
      </c>
      <c r="N32" s="78">
        <v>1888126.3333333333</v>
      </c>
      <c r="O32" s="62"/>
      <c r="P32" s="78">
        <v>-4689</v>
      </c>
      <c r="Q32" s="78">
        <v>-16801.166666666668</v>
      </c>
      <c r="R32" s="78">
        <v>-12265</v>
      </c>
      <c r="S32" s="78">
        <v>-16307.5</v>
      </c>
      <c r="T32" s="78">
        <v>-15110.666666666666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0.14847267667452493</v>
      </c>
      <c r="AC32" s="63">
        <v>0.14716736475626627</v>
      </c>
      <c r="AD32" s="63">
        <v>0.15252650280793509</v>
      </c>
      <c r="AE32" s="63">
        <v>0.14666062096754709</v>
      </c>
      <c r="AF32" s="63">
        <v>0.15172064552704492</v>
      </c>
      <c r="AG32" s="64"/>
      <c r="AH32" s="63">
        <v>-3.7678082784016925E-4</v>
      </c>
      <c r="AI32" s="63">
        <v>-1.3500650723775227E-3</v>
      </c>
      <c r="AJ32" s="63">
        <v>-9.8555783430735277E-4</v>
      </c>
      <c r="AK32" s="63">
        <v>-1.3103981812795003E-3</v>
      </c>
      <c r="AL32" s="63">
        <v>-1.2142186363538106E-3</v>
      </c>
      <c r="AM32" s="19"/>
      <c r="AN32" s="82">
        <f t="shared" si="4"/>
        <v>1850000</v>
      </c>
      <c r="AO32" s="82">
        <f t="shared" si="4"/>
        <v>1830000</v>
      </c>
      <c r="AP32" s="82">
        <f t="shared" si="4"/>
        <v>1900000</v>
      </c>
      <c r="AQ32" s="82">
        <f t="shared" si="4"/>
        <v>1825000</v>
      </c>
      <c r="AR32" s="82">
        <f t="shared" si="4"/>
        <v>1890000</v>
      </c>
      <c r="AS32" s="37"/>
      <c r="AT32" s="82">
        <f t="shared" si="5"/>
        <v>-5000</v>
      </c>
      <c r="AU32" s="82">
        <f t="shared" si="5"/>
        <v>-15000</v>
      </c>
      <c r="AV32" s="82">
        <f t="shared" si="5"/>
        <v>-10000</v>
      </c>
      <c r="AW32" s="82">
        <f t="shared" si="5"/>
        <v>-15000</v>
      </c>
      <c r="AX32" s="82">
        <f t="shared" si="5"/>
        <v>-15000</v>
      </c>
      <c r="AY32" s="37"/>
      <c r="AZ32" s="83">
        <f t="shared" si="6"/>
        <v>0.14847267667452493</v>
      </c>
      <c r="BA32" s="83">
        <f t="shared" si="6"/>
        <v>0.14716736475626627</v>
      </c>
      <c r="BB32" s="83">
        <f t="shared" si="6"/>
        <v>0.15252650280793509</v>
      </c>
      <c r="BC32" s="83">
        <f t="shared" si="6"/>
        <v>0.14666062096754709</v>
      </c>
      <c r="BD32" s="83">
        <f t="shared" si="6"/>
        <v>0.15172064552704492</v>
      </c>
      <c r="BF32" s="83">
        <f t="shared" si="7"/>
        <v>-3.7678082784016925E-4</v>
      </c>
      <c r="BG32" s="83">
        <f t="shared" si="7"/>
        <v>-1.3500650723775227E-3</v>
      </c>
      <c r="BH32" s="83">
        <f t="shared" si="7"/>
        <v>-9.8555783430735277E-4</v>
      </c>
      <c r="BI32" s="83">
        <f t="shared" si="7"/>
        <v>-1.3103981812795003E-3</v>
      </c>
      <c r="BJ32" s="83">
        <f t="shared" si="7"/>
        <v>-1.2142186363538106E-3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2192215.5</v>
      </c>
      <c r="K33" s="78">
        <v>2238448</v>
      </c>
      <c r="L33" s="78">
        <v>2323396</v>
      </c>
      <c r="M33" s="78">
        <v>2287281</v>
      </c>
      <c r="N33" s="78">
        <v>2356044</v>
      </c>
      <c r="O33" s="62"/>
      <c r="P33" s="78">
        <v>-3845.5</v>
      </c>
      <c r="Q33" s="78">
        <v>0</v>
      </c>
      <c r="R33" s="78">
        <v>0</v>
      </c>
      <c r="S33" s="78">
        <v>830</v>
      </c>
      <c r="T33" s="78">
        <v>1320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0.30690390368302661</v>
      </c>
      <c r="AC33" s="63">
        <v>0.31337630748748779</v>
      </c>
      <c r="AD33" s="63">
        <v>0.32526880502700806</v>
      </c>
      <c r="AE33" s="63">
        <v>0.32021280626455945</v>
      </c>
      <c r="AF33" s="63">
        <v>0.32983942329883575</v>
      </c>
      <c r="AG33" s="64"/>
      <c r="AH33" s="63">
        <v>-5.3834418455759681E-4</v>
      </c>
      <c r="AI33" s="63">
        <v>0</v>
      </c>
      <c r="AJ33" s="63">
        <v>0</v>
      </c>
      <c r="AK33" s="63">
        <v>1.1619428793589275E-4</v>
      </c>
      <c r="AL33" s="63">
        <v>1.8478929996490479E-4</v>
      </c>
      <c r="AM33" s="19"/>
      <c r="AN33" s="82">
        <f t="shared" si="4"/>
        <v>2190000</v>
      </c>
      <c r="AO33" s="82">
        <f t="shared" si="4"/>
        <v>2240000</v>
      </c>
      <c r="AP33" s="82">
        <f t="shared" si="4"/>
        <v>2325000</v>
      </c>
      <c r="AQ33" s="82">
        <f t="shared" si="4"/>
        <v>2285000</v>
      </c>
      <c r="AR33" s="82">
        <f t="shared" si="4"/>
        <v>2355000</v>
      </c>
      <c r="AS33" s="37"/>
      <c r="AT33" s="82">
        <f t="shared" si="5"/>
        <v>-5000</v>
      </c>
      <c r="AU33" s="82">
        <f t="shared" si="5"/>
        <v>0</v>
      </c>
      <c r="AV33" s="82">
        <f t="shared" si="5"/>
        <v>0</v>
      </c>
      <c r="AW33" s="82">
        <f t="shared" si="5"/>
        <v>0</v>
      </c>
      <c r="AX33" s="82">
        <f t="shared" si="5"/>
        <v>0</v>
      </c>
      <c r="AY33" s="37"/>
      <c r="AZ33" s="83">
        <f t="shared" si="6"/>
        <v>0.30690390368302661</v>
      </c>
      <c r="BA33" s="83">
        <f t="shared" si="6"/>
        <v>0.31337630748748779</v>
      </c>
      <c r="BB33" s="83">
        <f t="shared" si="6"/>
        <v>0.32526880502700806</v>
      </c>
      <c r="BC33" s="83">
        <f t="shared" si="6"/>
        <v>0.32021280626455945</v>
      </c>
      <c r="BD33" s="83">
        <f t="shared" si="6"/>
        <v>0.32983942329883575</v>
      </c>
      <c r="BF33" s="83">
        <f t="shared" si="7"/>
        <v>-5.3834418455759681E-4</v>
      </c>
      <c r="BG33" s="83">
        <f t="shared" si="7"/>
        <v>0</v>
      </c>
      <c r="BH33" s="83">
        <f t="shared" si="7"/>
        <v>0</v>
      </c>
      <c r="BI33" s="83">
        <f t="shared" si="7"/>
        <v>1.1619428793589275E-4</v>
      </c>
      <c r="BJ33" s="83">
        <f t="shared" si="7"/>
        <v>1.8478929996490479E-4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466215.33333333331</v>
      </c>
      <c r="K35" s="78">
        <v>438605.33333333331</v>
      </c>
      <c r="L35" s="78">
        <v>438278.16666666669</v>
      </c>
      <c r="M35" s="78">
        <v>414336.33333333331</v>
      </c>
      <c r="N35" s="78">
        <v>412979.33333333331</v>
      </c>
      <c r="O35" s="62"/>
      <c r="P35" s="78">
        <v>-794.66666666666663</v>
      </c>
      <c r="Q35" s="78">
        <v>-386.66666666666669</v>
      </c>
      <c r="R35" s="78">
        <v>-3275.8333333333335</v>
      </c>
      <c r="S35" s="78">
        <v>-961.66666666666663</v>
      </c>
      <c r="T35" s="78">
        <v>-961.66666666666663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4.9711437895894051E-2</v>
      </c>
      <c r="AC35" s="63">
        <v>4.6767448385556541E-2</v>
      </c>
      <c r="AD35" s="63">
        <v>4.6732562904556595E-2</v>
      </c>
      <c r="AE35" s="63">
        <v>4.4179700935880341E-2</v>
      </c>
      <c r="AF35" s="63">
        <v>4.4035010039806366E-2</v>
      </c>
      <c r="AG35" s="64"/>
      <c r="AH35" s="63">
        <v>-8.4733590483665466E-5</v>
      </c>
      <c r="AI35" s="63">
        <v>-4.1230271259943642E-5</v>
      </c>
      <c r="AJ35" s="63">
        <v>-3.4929501513640088E-4</v>
      </c>
      <c r="AK35" s="63">
        <v>-1.0254171987374623E-4</v>
      </c>
      <c r="AL35" s="63">
        <v>-1.0253861546516418E-4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440000</v>
      </c>
      <c r="AQ35" s="82">
        <f t="shared" si="4"/>
        <v>415000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0</v>
      </c>
      <c r="AV35" s="82">
        <f t="shared" si="5"/>
        <v>-5000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4.9711437895894051E-2</v>
      </c>
      <c r="BA35" s="83">
        <f t="shared" si="6"/>
        <v>4.6767448385556541E-2</v>
      </c>
      <c r="BB35" s="83">
        <f t="shared" si="6"/>
        <v>4.6732562904556595E-2</v>
      </c>
      <c r="BC35" s="83">
        <f t="shared" si="6"/>
        <v>4.4179700935880341E-2</v>
      </c>
      <c r="BD35" s="83">
        <f t="shared" si="6"/>
        <v>4.4035010039806366E-2</v>
      </c>
      <c r="BF35" s="83">
        <f t="shared" si="7"/>
        <v>-8.4733590483665466E-5</v>
      </c>
      <c r="BG35" s="83">
        <f t="shared" si="7"/>
        <v>-4.1230271259943642E-5</v>
      </c>
      <c r="BH35" s="83">
        <f t="shared" si="7"/>
        <v>-3.4929501513640088E-4</v>
      </c>
      <c r="BI35" s="83">
        <f t="shared" si="7"/>
        <v>-1.0254171987374623E-4</v>
      </c>
      <c r="BJ35" s="83">
        <f t="shared" si="7"/>
        <v>-1.0253861546516418E-4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1592811.1666666667</v>
      </c>
      <c r="K36" s="78">
        <v>1729536.5</v>
      </c>
      <c r="L36" s="78">
        <v>1923622.1666666667</v>
      </c>
      <c r="M36" s="78">
        <v>1900717</v>
      </c>
      <c r="N36" s="78">
        <v>1953553.5</v>
      </c>
      <c r="O36" s="62"/>
      <c r="P36" s="78">
        <v>-2937.8333333333335</v>
      </c>
      <c r="Q36" s="78">
        <v>-9389.5</v>
      </c>
      <c r="R36" s="78">
        <v>-3770.8333333333335</v>
      </c>
      <c r="S36" s="78">
        <v>-3718</v>
      </c>
      <c r="T36" s="78">
        <v>1619.5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4.7558742264906563E-2</v>
      </c>
      <c r="AC36" s="63">
        <v>5.1641136407852173E-2</v>
      </c>
      <c r="AD36" s="63">
        <v>5.7436218485236168E-2</v>
      </c>
      <c r="AE36" s="63">
        <v>5.6752307961384453E-2</v>
      </c>
      <c r="AF36" s="63">
        <v>5.832991935312748E-2</v>
      </c>
      <c r="AG36" s="64"/>
      <c r="AH36" s="63">
        <v>-8.7716927131017045E-5</v>
      </c>
      <c r="AI36" s="63">
        <v>-2.8035417199134827E-4</v>
      </c>
      <c r="AJ36" s="63">
        <v>-1.1259131133556366E-4</v>
      </c>
      <c r="AK36" s="63">
        <v>-1.1101116736729939E-4</v>
      </c>
      <c r="AL36" s="63">
        <v>4.8356130719184875E-5</v>
      </c>
      <c r="AM36" s="19"/>
      <c r="AN36" s="82">
        <f t="shared" si="4"/>
        <v>1595000</v>
      </c>
      <c r="AO36" s="82">
        <f t="shared" si="4"/>
        <v>1730000</v>
      </c>
      <c r="AP36" s="82">
        <f t="shared" si="4"/>
        <v>1925000</v>
      </c>
      <c r="AQ36" s="82">
        <f t="shared" si="4"/>
        <v>1900000</v>
      </c>
      <c r="AR36" s="82">
        <f t="shared" si="4"/>
        <v>1955000</v>
      </c>
      <c r="AS36" s="37"/>
      <c r="AT36" s="82">
        <f t="shared" si="5"/>
        <v>-5000</v>
      </c>
      <c r="AU36" s="82">
        <f t="shared" si="5"/>
        <v>-10000</v>
      </c>
      <c r="AV36" s="82">
        <f t="shared" si="5"/>
        <v>-5000</v>
      </c>
      <c r="AW36" s="82">
        <f t="shared" si="5"/>
        <v>-5000</v>
      </c>
      <c r="AX36" s="82">
        <f t="shared" si="5"/>
        <v>0</v>
      </c>
      <c r="AY36" s="37"/>
      <c r="AZ36" s="83">
        <f t="shared" si="6"/>
        <v>4.7558742264906563E-2</v>
      </c>
      <c r="BA36" s="83">
        <f t="shared" si="6"/>
        <v>5.1641136407852173E-2</v>
      </c>
      <c r="BB36" s="83">
        <f t="shared" si="6"/>
        <v>5.7436218485236168E-2</v>
      </c>
      <c r="BC36" s="83">
        <f t="shared" si="6"/>
        <v>5.6752307961384453E-2</v>
      </c>
      <c r="BD36" s="83">
        <f t="shared" si="6"/>
        <v>5.832991935312748E-2</v>
      </c>
      <c r="BF36" s="83">
        <f t="shared" si="7"/>
        <v>-8.7716927131017045E-5</v>
      </c>
      <c r="BG36" s="83">
        <f t="shared" si="7"/>
        <v>-2.8035417199134827E-4</v>
      </c>
      <c r="BH36" s="83">
        <f t="shared" si="7"/>
        <v>-1.1259131133556366E-4</v>
      </c>
      <c r="BI36" s="83">
        <f t="shared" si="7"/>
        <v>-1.1101116736729939E-4</v>
      </c>
      <c r="BJ36" s="83">
        <f t="shared" si="7"/>
        <v>4.8356130719184875E-5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2564631.6666666665</v>
      </c>
      <c r="K37" s="78">
        <v>2467601.5</v>
      </c>
      <c r="L37" s="78">
        <v>2522533</v>
      </c>
      <c r="M37" s="78">
        <v>2371497.8333333335</v>
      </c>
      <c r="N37" s="78">
        <v>2468725.1666666665</v>
      </c>
      <c r="O37" s="62"/>
      <c r="P37" s="78">
        <v>-17551.333333333332</v>
      </c>
      <c r="Q37" s="78">
        <v>-30303.5</v>
      </c>
      <c r="R37" s="78">
        <v>-11715</v>
      </c>
      <c r="S37" s="78">
        <v>-25460.166666666668</v>
      </c>
      <c r="T37" s="78">
        <v>-42975.833333333336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0.18424235532681146</v>
      </c>
      <c r="AC37" s="63">
        <v>0.17727173616488776</v>
      </c>
      <c r="AD37" s="63">
        <v>0.18121800323327383</v>
      </c>
      <c r="AE37" s="63">
        <v>0.17036768297354379</v>
      </c>
      <c r="AF37" s="63">
        <v>0.17735246072212854</v>
      </c>
      <c r="AG37" s="64"/>
      <c r="AH37" s="63">
        <v>-1.2608890732129414E-3</v>
      </c>
      <c r="AI37" s="63">
        <v>-2.1770025293032327E-3</v>
      </c>
      <c r="AJ37" s="63">
        <v>-8.4159771601359046E-4</v>
      </c>
      <c r="AK37" s="63">
        <v>-1.8290479977925618E-3</v>
      </c>
      <c r="AL37" s="63">
        <v>-3.0873691042264304E-3</v>
      </c>
      <c r="AM37" s="19"/>
      <c r="AN37" s="82">
        <f t="shared" si="4"/>
        <v>2565000</v>
      </c>
      <c r="AO37" s="82">
        <f t="shared" si="4"/>
        <v>2470000</v>
      </c>
      <c r="AP37" s="82">
        <f t="shared" si="4"/>
        <v>2525000</v>
      </c>
      <c r="AQ37" s="82">
        <f t="shared" si="4"/>
        <v>2370000</v>
      </c>
      <c r="AR37" s="82">
        <f t="shared" si="4"/>
        <v>2470000</v>
      </c>
      <c r="AS37" s="37"/>
      <c r="AT37" s="82">
        <f t="shared" si="5"/>
        <v>-20000</v>
      </c>
      <c r="AU37" s="82">
        <f t="shared" si="5"/>
        <v>-30000</v>
      </c>
      <c r="AV37" s="82">
        <f t="shared" si="5"/>
        <v>-10000</v>
      </c>
      <c r="AW37" s="82">
        <f t="shared" si="5"/>
        <v>-25000</v>
      </c>
      <c r="AX37" s="82">
        <f t="shared" si="5"/>
        <v>-45000</v>
      </c>
      <c r="AY37" s="37"/>
      <c r="AZ37" s="83">
        <f t="shared" si="6"/>
        <v>0.18424235532681146</v>
      </c>
      <c r="BA37" s="83">
        <f t="shared" si="6"/>
        <v>0.17727173616488776</v>
      </c>
      <c r="BB37" s="83">
        <f t="shared" si="6"/>
        <v>0.18121800323327383</v>
      </c>
      <c r="BC37" s="83">
        <f t="shared" si="6"/>
        <v>0.17036768297354379</v>
      </c>
      <c r="BD37" s="83">
        <f t="shared" si="6"/>
        <v>0.17735246072212854</v>
      </c>
      <c r="BF37" s="83">
        <f t="shared" si="7"/>
        <v>-1.2608890732129414E-3</v>
      </c>
      <c r="BG37" s="83">
        <f t="shared" si="7"/>
        <v>-2.1770025293032327E-3</v>
      </c>
      <c r="BH37" s="83">
        <f t="shared" si="7"/>
        <v>-8.4159771601359046E-4</v>
      </c>
      <c r="BI37" s="83">
        <f t="shared" si="7"/>
        <v>-1.8290479977925618E-3</v>
      </c>
      <c r="BJ37" s="83">
        <f t="shared" si="7"/>
        <v>-3.0873691042264304E-3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1181587</v>
      </c>
      <c r="K38" s="78">
        <v>1105085.5</v>
      </c>
      <c r="L38" s="78">
        <v>1160317</v>
      </c>
      <c r="M38" s="78">
        <v>1145597</v>
      </c>
      <c r="N38" s="78">
        <v>1140173</v>
      </c>
      <c r="O38" s="62"/>
      <c r="P38" s="78">
        <v>-4186</v>
      </c>
      <c r="Q38" s="78">
        <v>-6677.5</v>
      </c>
      <c r="R38" s="78">
        <v>-18158</v>
      </c>
      <c r="S38" s="78">
        <v>0</v>
      </c>
      <c r="T38" s="78">
        <v>-24651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0.36667417486508685</v>
      </c>
      <c r="AC38" s="63">
        <v>0.34293396770954132</v>
      </c>
      <c r="AD38" s="63">
        <v>0.36007359127203625</v>
      </c>
      <c r="AE38" s="63">
        <v>0.35550564527511597</v>
      </c>
      <c r="AF38" s="63">
        <v>0.35382243990898132</v>
      </c>
      <c r="AG38" s="64"/>
      <c r="AH38" s="63">
        <v>-1.2990037600199382E-3</v>
      </c>
      <c r="AI38" s="63">
        <v>-2.0721703767776489E-3</v>
      </c>
      <c r="AJ38" s="63">
        <v>-5.6348492701848345E-3</v>
      </c>
      <c r="AK38" s="63">
        <v>0</v>
      </c>
      <c r="AL38" s="63">
        <v>-7.6497793197631836E-3</v>
      </c>
      <c r="AM38" s="19"/>
      <c r="AN38" s="82">
        <f t="shared" si="4"/>
        <v>1180000</v>
      </c>
      <c r="AO38" s="82">
        <f t="shared" si="4"/>
        <v>1105000</v>
      </c>
      <c r="AP38" s="82">
        <f t="shared" si="4"/>
        <v>1160000</v>
      </c>
      <c r="AQ38" s="82">
        <f t="shared" si="4"/>
        <v>1145000</v>
      </c>
      <c r="AR38" s="82">
        <f t="shared" si="4"/>
        <v>1140000</v>
      </c>
      <c r="AS38" s="37"/>
      <c r="AT38" s="82">
        <f t="shared" si="5"/>
        <v>-5000</v>
      </c>
      <c r="AU38" s="82">
        <f t="shared" si="5"/>
        <v>-5000</v>
      </c>
      <c r="AV38" s="82">
        <f t="shared" si="5"/>
        <v>-20000</v>
      </c>
      <c r="AW38" s="82">
        <f t="shared" si="5"/>
        <v>0</v>
      </c>
      <c r="AX38" s="82">
        <f t="shared" si="5"/>
        <v>-25000</v>
      </c>
      <c r="AY38" s="37"/>
      <c r="AZ38" s="83">
        <f t="shared" si="6"/>
        <v>0.36667417486508685</v>
      </c>
      <c r="BA38" s="83">
        <f t="shared" si="6"/>
        <v>0.34293396770954132</v>
      </c>
      <c r="BB38" s="83">
        <f t="shared" si="6"/>
        <v>0.36007359127203625</v>
      </c>
      <c r="BC38" s="83">
        <f t="shared" si="6"/>
        <v>0.35550564527511597</v>
      </c>
      <c r="BD38" s="83">
        <f t="shared" si="6"/>
        <v>0.35382243990898132</v>
      </c>
      <c r="BF38" s="83">
        <f t="shared" si="7"/>
        <v>-1.2990037600199382E-3</v>
      </c>
      <c r="BG38" s="83">
        <f t="shared" si="7"/>
        <v>-2.0721703767776489E-3</v>
      </c>
      <c r="BH38" s="83">
        <f t="shared" si="7"/>
        <v>-5.6348492701848345E-3</v>
      </c>
      <c r="BI38" s="83">
        <f t="shared" si="7"/>
        <v>0</v>
      </c>
      <c r="BJ38" s="83">
        <f t="shared" si="7"/>
        <v>-7.6497793197631836E-3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3259678.5</v>
      </c>
      <c r="K39" s="78">
        <v>3238740</v>
      </c>
      <c r="L39" s="78">
        <v>3412047.6666666665</v>
      </c>
      <c r="M39" s="78">
        <v>3367880.8333333335</v>
      </c>
      <c r="N39" s="78">
        <v>3435096.5</v>
      </c>
      <c r="O39" s="62"/>
      <c r="P39" s="78">
        <v>-17439.5</v>
      </c>
      <c r="Q39" s="78">
        <v>-12624</v>
      </c>
      <c r="R39" s="78">
        <v>-16924.333333333332</v>
      </c>
      <c r="S39" s="78">
        <v>-19375.166666666668</v>
      </c>
      <c r="T39" s="78">
        <v>-15389.5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0.52534203728040063</v>
      </c>
      <c r="AC39" s="63">
        <v>0.52196752031644189</v>
      </c>
      <c r="AD39" s="63">
        <v>0.54989843567212426</v>
      </c>
      <c r="AE39" s="63">
        <v>0.54278032978375756</v>
      </c>
      <c r="AF39" s="63">
        <v>0.55361306667327881</v>
      </c>
      <c r="AG39" s="64"/>
      <c r="AH39" s="63">
        <v>-2.810607353846232E-3</v>
      </c>
      <c r="AI39" s="63">
        <v>-2.0344952742258706E-3</v>
      </c>
      <c r="AJ39" s="63">
        <v>-2.7275780836741128E-3</v>
      </c>
      <c r="AK39" s="63">
        <v>-3.1225780646006265E-3</v>
      </c>
      <c r="AL39" s="63">
        <v>-2.4802088737487793E-3</v>
      </c>
      <c r="AM39" s="19"/>
      <c r="AN39" s="82">
        <f t="shared" si="4"/>
        <v>3260000</v>
      </c>
      <c r="AO39" s="82">
        <f t="shared" si="4"/>
        <v>3240000</v>
      </c>
      <c r="AP39" s="82">
        <f t="shared" si="4"/>
        <v>3410000</v>
      </c>
      <c r="AQ39" s="82">
        <f t="shared" si="4"/>
        <v>3370000</v>
      </c>
      <c r="AR39" s="82">
        <f t="shared" si="4"/>
        <v>3435000</v>
      </c>
      <c r="AS39" s="37"/>
      <c r="AT39" s="82">
        <f t="shared" si="5"/>
        <v>-15000</v>
      </c>
      <c r="AU39" s="82">
        <f t="shared" si="5"/>
        <v>-15000</v>
      </c>
      <c r="AV39" s="82">
        <f t="shared" si="5"/>
        <v>-15000</v>
      </c>
      <c r="AW39" s="82">
        <f t="shared" si="5"/>
        <v>-20000</v>
      </c>
      <c r="AX39" s="82">
        <f t="shared" si="5"/>
        <v>-15000</v>
      </c>
      <c r="AY39" s="37"/>
      <c r="AZ39" s="83">
        <f t="shared" si="6"/>
        <v>0.52534203728040063</v>
      </c>
      <c r="BA39" s="83">
        <f t="shared" si="6"/>
        <v>0.52196752031644189</v>
      </c>
      <c r="BB39" s="83">
        <f t="shared" si="6"/>
        <v>0.54989843567212426</v>
      </c>
      <c r="BC39" s="83">
        <f t="shared" si="6"/>
        <v>0.54278032978375756</v>
      </c>
      <c r="BD39" s="83">
        <f t="shared" si="6"/>
        <v>0.55361306667327881</v>
      </c>
      <c r="BF39" s="83">
        <f t="shared" si="7"/>
        <v>-2.810607353846232E-3</v>
      </c>
      <c r="BG39" s="83">
        <f t="shared" si="7"/>
        <v>-2.0344952742258706E-3</v>
      </c>
      <c r="BH39" s="83">
        <f t="shared" si="7"/>
        <v>-2.7275780836741128E-3</v>
      </c>
      <c r="BI39" s="83">
        <f t="shared" si="7"/>
        <v>-3.1225780646006265E-3</v>
      </c>
      <c r="BJ39" s="83">
        <f t="shared" si="7"/>
        <v>-2.4802088737487793E-3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2756707</v>
      </c>
      <c r="K40" s="78">
        <v>2650808.6666666665</v>
      </c>
      <c r="L40" s="78">
        <v>2808017.3333333335</v>
      </c>
      <c r="M40" s="78">
        <v>2735704</v>
      </c>
      <c r="N40" s="78">
        <v>2745028.1666666665</v>
      </c>
      <c r="O40" s="62"/>
      <c r="P40" s="78">
        <v>-16018</v>
      </c>
      <c r="Q40" s="78">
        <v>-26015.333333333332</v>
      </c>
      <c r="R40" s="78">
        <v>-22018.666666666668</v>
      </c>
      <c r="S40" s="78">
        <v>-13216</v>
      </c>
      <c r="T40" s="78">
        <v>-40567.833333333336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0.38659311830997467</v>
      </c>
      <c r="AC40" s="63">
        <v>0.37174221873283386</v>
      </c>
      <c r="AD40" s="63">
        <v>0.39378873507181805</v>
      </c>
      <c r="AE40" s="63">
        <v>0.38364771505196887</v>
      </c>
      <c r="AF40" s="63">
        <v>0.38495531181494397</v>
      </c>
      <c r="AG40" s="64"/>
      <c r="AH40" s="63">
        <v>-2.2463351488113403E-3</v>
      </c>
      <c r="AI40" s="63">
        <v>-3.6483108997344971E-3</v>
      </c>
      <c r="AJ40" s="63">
        <v>-3.0878384908040366E-3</v>
      </c>
      <c r="AK40" s="63">
        <v>-1.8533716599146526E-3</v>
      </c>
      <c r="AL40" s="63">
        <v>-5.6891192992528277E-3</v>
      </c>
      <c r="AM40" s="19"/>
      <c r="AN40" s="82">
        <f t="shared" si="4"/>
        <v>2755000</v>
      </c>
      <c r="AO40" s="82">
        <f t="shared" si="4"/>
        <v>2650000</v>
      </c>
      <c r="AP40" s="82">
        <f t="shared" si="4"/>
        <v>2810000</v>
      </c>
      <c r="AQ40" s="82">
        <f t="shared" si="4"/>
        <v>2735000</v>
      </c>
      <c r="AR40" s="82">
        <f t="shared" si="4"/>
        <v>2745000</v>
      </c>
      <c r="AS40" s="37"/>
      <c r="AT40" s="82">
        <f t="shared" si="5"/>
        <v>-15000</v>
      </c>
      <c r="AU40" s="82">
        <f t="shared" si="5"/>
        <v>-25000</v>
      </c>
      <c r="AV40" s="82">
        <f t="shared" si="5"/>
        <v>-20000</v>
      </c>
      <c r="AW40" s="82">
        <f t="shared" si="5"/>
        <v>-15000</v>
      </c>
      <c r="AX40" s="82">
        <f t="shared" si="5"/>
        <v>-40000</v>
      </c>
      <c r="AY40" s="37"/>
      <c r="AZ40" s="83">
        <f t="shared" si="6"/>
        <v>0.38659311830997467</v>
      </c>
      <c r="BA40" s="83">
        <f t="shared" si="6"/>
        <v>0.37174221873283386</v>
      </c>
      <c r="BB40" s="83">
        <f t="shared" si="6"/>
        <v>0.39378873507181805</v>
      </c>
      <c r="BC40" s="83">
        <f t="shared" si="6"/>
        <v>0.38364771505196887</v>
      </c>
      <c r="BD40" s="83">
        <f t="shared" si="6"/>
        <v>0.38495531181494397</v>
      </c>
      <c r="BF40" s="83">
        <f t="shared" si="7"/>
        <v>-2.2463351488113403E-3</v>
      </c>
      <c r="BG40" s="83">
        <f t="shared" si="7"/>
        <v>-3.6483108997344971E-3</v>
      </c>
      <c r="BH40" s="83">
        <f t="shared" si="7"/>
        <v>-3.0878384908040366E-3</v>
      </c>
      <c r="BI40" s="83">
        <f t="shared" si="7"/>
        <v>-1.8533716599146526E-3</v>
      </c>
      <c r="BJ40" s="83">
        <f t="shared" si="7"/>
        <v>-5.6891192992528277E-3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4923044.5</v>
      </c>
      <c r="K42" s="78">
        <v>4691069.333333333</v>
      </c>
      <c r="L42" s="78">
        <v>5098684.166666667</v>
      </c>
      <c r="M42" s="78">
        <v>4938066.833333333</v>
      </c>
      <c r="N42" s="78">
        <v>5070678.666666667</v>
      </c>
      <c r="O42" s="62"/>
      <c r="P42" s="78">
        <v>-28379.5</v>
      </c>
      <c r="Q42" s="78">
        <v>-43697.666666666977</v>
      </c>
      <c r="R42" s="78">
        <v>-40817.833333333023</v>
      </c>
      <c r="S42" s="78">
        <v>-29864.166666666977</v>
      </c>
      <c r="T42" s="78">
        <v>-68942.333333333023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0.17178942263126373</v>
      </c>
      <c r="AC42" s="63">
        <v>0.16369465490182242</v>
      </c>
      <c r="AD42" s="63">
        <v>0.17791835963726044</v>
      </c>
      <c r="AE42" s="63">
        <v>0.1723136231303215</v>
      </c>
      <c r="AF42" s="63">
        <v>0.17694110671679178</v>
      </c>
      <c r="AG42" s="64"/>
      <c r="AH42" s="63">
        <v>-9.9030137062072754E-4</v>
      </c>
      <c r="AI42" s="63">
        <v>-1.5248308579126901E-3</v>
      </c>
      <c r="AJ42" s="63">
        <v>-1.4243423938751221E-3</v>
      </c>
      <c r="AK42" s="63">
        <v>-1.0421052575111389E-3</v>
      </c>
      <c r="AL42" s="63">
        <v>-2.4057378371556692E-3</v>
      </c>
      <c r="AM42" s="19"/>
      <c r="AN42" s="82">
        <f t="shared" si="4"/>
        <v>4925000</v>
      </c>
      <c r="AO42" s="82">
        <f t="shared" si="4"/>
        <v>4690000</v>
      </c>
      <c r="AP42" s="82">
        <f t="shared" si="4"/>
        <v>5100000</v>
      </c>
      <c r="AQ42" s="82">
        <f t="shared" si="4"/>
        <v>4940000</v>
      </c>
      <c r="AR42" s="82">
        <f t="shared" si="4"/>
        <v>5070000</v>
      </c>
      <c r="AS42" s="37"/>
      <c r="AT42" s="82">
        <f t="shared" si="5"/>
        <v>-30000</v>
      </c>
      <c r="AU42" s="82">
        <f t="shared" si="5"/>
        <v>-45000</v>
      </c>
      <c r="AV42" s="82">
        <f t="shared" si="5"/>
        <v>-40000</v>
      </c>
      <c r="AW42" s="82">
        <f t="shared" si="5"/>
        <v>-30000</v>
      </c>
      <c r="AX42" s="82">
        <f t="shared" si="5"/>
        <v>-70000</v>
      </c>
      <c r="AY42" s="37"/>
      <c r="AZ42" s="83">
        <f t="shared" si="6"/>
        <v>0.17178942263126373</v>
      </c>
      <c r="BA42" s="83">
        <f t="shared" si="6"/>
        <v>0.16369465490182242</v>
      </c>
      <c r="BB42" s="83">
        <f t="shared" si="6"/>
        <v>0.17791835963726044</v>
      </c>
      <c r="BC42" s="83">
        <f t="shared" si="6"/>
        <v>0.1723136231303215</v>
      </c>
      <c r="BD42" s="83">
        <f t="shared" si="6"/>
        <v>0.17694110671679178</v>
      </c>
      <c r="BF42" s="83">
        <f t="shared" si="7"/>
        <v>-9.9030137062072754E-4</v>
      </c>
      <c r="BG42" s="83">
        <f t="shared" si="7"/>
        <v>-1.5248308579126901E-3</v>
      </c>
      <c r="BH42" s="83">
        <f t="shared" si="7"/>
        <v>-1.4243423938751221E-3</v>
      </c>
      <c r="BI42" s="83">
        <f t="shared" si="7"/>
        <v>-1.0421052575111389E-3</v>
      </c>
      <c r="BJ42" s="83">
        <f t="shared" si="7"/>
        <v>-2.4057378371556692E-3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4358793.166666667</v>
      </c>
      <c r="K43" s="78">
        <v>4526106.5</v>
      </c>
      <c r="L43" s="78">
        <v>4607771.833333333</v>
      </c>
      <c r="M43" s="78">
        <v>4516410.166666667</v>
      </c>
      <c r="N43" s="78">
        <v>4599132.833333333</v>
      </c>
      <c r="O43" s="62"/>
      <c r="P43" s="78">
        <v>-14529.833333333023</v>
      </c>
      <c r="Q43" s="78">
        <v>-15683.5</v>
      </c>
      <c r="R43" s="78">
        <v>-13026.166666666977</v>
      </c>
      <c r="S43" s="78">
        <v>-19650.833333333023</v>
      </c>
      <c r="T43" s="78">
        <v>-13416.166666666977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0.11448354025681813</v>
      </c>
      <c r="AC43" s="63">
        <v>0.11887801811099052</v>
      </c>
      <c r="AD43" s="63">
        <v>0.12102295209964116</v>
      </c>
      <c r="AE43" s="63">
        <v>0.1186233436067899</v>
      </c>
      <c r="AF43" s="63">
        <v>0.12079605211814244</v>
      </c>
      <c r="AG43" s="64"/>
      <c r="AH43" s="63">
        <v>-3.8162122170130874E-4</v>
      </c>
      <c r="AI43" s="63">
        <v>-4.1192397475242615E-4</v>
      </c>
      <c r="AJ43" s="63">
        <v>-3.4213314453761245E-4</v>
      </c>
      <c r="AK43" s="63">
        <v>-5.1612655321757461E-4</v>
      </c>
      <c r="AL43" s="63">
        <v>-3.5237769285838272E-4</v>
      </c>
      <c r="AM43" s="19"/>
      <c r="AN43" s="82">
        <f t="shared" si="4"/>
        <v>4360000</v>
      </c>
      <c r="AO43" s="82">
        <f t="shared" si="4"/>
        <v>4525000</v>
      </c>
      <c r="AP43" s="82">
        <f t="shared" si="4"/>
        <v>4610000</v>
      </c>
      <c r="AQ43" s="82">
        <f t="shared" si="4"/>
        <v>4515000</v>
      </c>
      <c r="AR43" s="82">
        <f t="shared" si="4"/>
        <v>4600000</v>
      </c>
      <c r="AS43" s="37"/>
      <c r="AT43" s="82">
        <f t="shared" si="5"/>
        <v>-15000</v>
      </c>
      <c r="AU43" s="82">
        <f t="shared" si="5"/>
        <v>-15000</v>
      </c>
      <c r="AV43" s="82">
        <f t="shared" si="5"/>
        <v>-15000</v>
      </c>
      <c r="AW43" s="82">
        <f t="shared" si="5"/>
        <v>-20000</v>
      </c>
      <c r="AX43" s="82">
        <f t="shared" si="5"/>
        <v>-15000</v>
      </c>
      <c r="AY43" s="37"/>
      <c r="AZ43" s="83">
        <f t="shared" si="6"/>
        <v>0.11448354025681813</v>
      </c>
      <c r="BA43" s="83">
        <f t="shared" si="6"/>
        <v>0.11887801811099052</v>
      </c>
      <c r="BB43" s="83">
        <f t="shared" si="6"/>
        <v>0.12102295209964116</v>
      </c>
      <c r="BC43" s="83">
        <f t="shared" si="6"/>
        <v>0.1186233436067899</v>
      </c>
      <c r="BD43" s="83">
        <f t="shared" si="6"/>
        <v>0.12079605211814244</v>
      </c>
      <c r="BF43" s="83">
        <f t="shared" si="7"/>
        <v>-3.8162122170130874E-4</v>
      </c>
      <c r="BG43" s="83">
        <f t="shared" si="7"/>
        <v>-4.1192397475242615E-4</v>
      </c>
      <c r="BH43" s="83">
        <f t="shared" si="7"/>
        <v>-3.4213314453761245E-4</v>
      </c>
      <c r="BI43" s="83">
        <f t="shared" si="7"/>
        <v>-5.1612655321757461E-4</v>
      </c>
      <c r="BJ43" s="83">
        <f t="shared" si="7"/>
        <v>-3.5237769285838272E-4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3717101</v>
      </c>
      <c r="K44" s="78">
        <v>3516072.1666666665</v>
      </c>
      <c r="L44" s="78">
        <v>3819044.5</v>
      </c>
      <c r="M44" s="78">
        <v>3659688</v>
      </c>
      <c r="N44" s="78">
        <v>3712791</v>
      </c>
      <c r="O44" s="62"/>
      <c r="P44" s="78">
        <v>-23328</v>
      </c>
      <c r="Q44" s="78">
        <v>-35293.833333333489</v>
      </c>
      <c r="R44" s="78">
        <v>-22869.5</v>
      </c>
      <c r="S44" s="78">
        <v>-21783</v>
      </c>
      <c r="T44" s="78">
        <v>-39743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0.16089918464422226</v>
      </c>
      <c r="AC44" s="63">
        <v>0.15219741066296896</v>
      </c>
      <c r="AD44" s="63">
        <v>0.165311927596728</v>
      </c>
      <c r="AE44" s="63">
        <v>0.15841398884852728</v>
      </c>
      <c r="AF44" s="63">
        <v>0.16071262210607529</v>
      </c>
      <c r="AG44" s="64"/>
      <c r="AH44" s="63">
        <v>-1.0097846388816833E-3</v>
      </c>
      <c r="AI44" s="63">
        <v>-1.5277365843454904E-3</v>
      </c>
      <c r="AJ44" s="63">
        <v>-9.8993380864462188E-4</v>
      </c>
      <c r="AK44" s="63">
        <v>-9.4290326038995453E-4</v>
      </c>
      <c r="AL44" s="63">
        <v>-1.7203167080879211E-3</v>
      </c>
      <c r="AM44" s="19"/>
      <c r="AN44" s="82">
        <f t="shared" si="4"/>
        <v>3715000</v>
      </c>
      <c r="AO44" s="82">
        <f t="shared" si="4"/>
        <v>3515000</v>
      </c>
      <c r="AP44" s="82">
        <f t="shared" si="4"/>
        <v>3820000</v>
      </c>
      <c r="AQ44" s="82">
        <f t="shared" si="4"/>
        <v>3660000</v>
      </c>
      <c r="AR44" s="82">
        <f t="shared" si="4"/>
        <v>3715000</v>
      </c>
      <c r="AS44" s="37"/>
      <c r="AT44" s="82">
        <f t="shared" si="5"/>
        <v>-25000</v>
      </c>
      <c r="AU44" s="82">
        <f t="shared" si="5"/>
        <v>-35000</v>
      </c>
      <c r="AV44" s="82">
        <f t="shared" si="5"/>
        <v>-25000</v>
      </c>
      <c r="AW44" s="82">
        <f t="shared" si="5"/>
        <v>-20000</v>
      </c>
      <c r="AX44" s="82">
        <f t="shared" si="5"/>
        <v>-40000</v>
      </c>
      <c r="AY44" s="37"/>
      <c r="AZ44" s="83">
        <f t="shared" si="6"/>
        <v>0.16089918464422226</v>
      </c>
      <c r="BA44" s="83">
        <f t="shared" si="6"/>
        <v>0.15219741066296896</v>
      </c>
      <c r="BB44" s="83">
        <f t="shared" si="6"/>
        <v>0.165311927596728</v>
      </c>
      <c r="BC44" s="83">
        <f t="shared" si="6"/>
        <v>0.15841398884852728</v>
      </c>
      <c r="BD44" s="83">
        <f t="shared" si="6"/>
        <v>0.16071262210607529</v>
      </c>
      <c r="BF44" s="83">
        <f t="shared" si="7"/>
        <v>-1.0097846388816833E-3</v>
      </c>
      <c r="BG44" s="83">
        <f t="shared" si="7"/>
        <v>-1.5277365843454904E-3</v>
      </c>
      <c r="BH44" s="83">
        <f t="shared" si="7"/>
        <v>-9.8993380864462188E-4</v>
      </c>
      <c r="BI44" s="83">
        <f t="shared" si="7"/>
        <v>-9.4290326038995453E-4</v>
      </c>
      <c r="BJ44" s="83">
        <f t="shared" si="7"/>
        <v>-1.7203167080879211E-3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1142701.5</v>
      </c>
      <c r="K45" s="78">
        <v>1122404.1666666667</v>
      </c>
      <c r="L45" s="78">
        <v>1215368</v>
      </c>
      <c r="M45" s="78">
        <v>1216079.6666666667</v>
      </c>
      <c r="N45" s="78">
        <v>1292040</v>
      </c>
      <c r="O45" s="62"/>
      <c r="P45" s="78">
        <v>-5051.5</v>
      </c>
      <c r="Q45" s="78">
        <v>-8403.8333333332557</v>
      </c>
      <c r="R45" s="78">
        <v>-16171</v>
      </c>
      <c r="S45" s="78">
        <v>-6325.3333333332557</v>
      </c>
      <c r="T45" s="78">
        <v>-28497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0.218248151242733</v>
      </c>
      <c r="AC45" s="63">
        <v>0.21437149991591772</v>
      </c>
      <c r="AD45" s="63">
        <v>0.23212695618470511</v>
      </c>
      <c r="AE45" s="63">
        <v>0.23226287712653479</v>
      </c>
      <c r="AF45" s="63">
        <v>0.24677077929178873</v>
      </c>
      <c r="AG45" s="64"/>
      <c r="AH45" s="63">
        <v>-9.6479803323745728E-4</v>
      </c>
      <c r="AI45" s="63">
        <v>-1.6050810615221567E-3</v>
      </c>
      <c r="AJ45" s="63">
        <v>-3.0885438124338693E-3</v>
      </c>
      <c r="AK45" s="63">
        <v>-1.2080992261568613E-3</v>
      </c>
      <c r="AL45" s="63">
        <v>-5.4427285989125662E-3</v>
      </c>
      <c r="AM45" s="19"/>
      <c r="AN45" s="82">
        <f t="shared" si="4"/>
        <v>1145000</v>
      </c>
      <c r="AO45" s="82">
        <f t="shared" si="4"/>
        <v>1120000</v>
      </c>
      <c r="AP45" s="82">
        <f t="shared" si="4"/>
        <v>1215000</v>
      </c>
      <c r="AQ45" s="82">
        <f t="shared" si="4"/>
        <v>1215000</v>
      </c>
      <c r="AR45" s="82">
        <f t="shared" si="4"/>
        <v>1290000</v>
      </c>
      <c r="AS45" s="37"/>
      <c r="AT45" s="82">
        <f t="shared" si="5"/>
        <v>-5000</v>
      </c>
      <c r="AU45" s="82">
        <f t="shared" si="5"/>
        <v>-10000</v>
      </c>
      <c r="AV45" s="82">
        <f t="shared" si="5"/>
        <v>-15000</v>
      </c>
      <c r="AW45" s="82">
        <f t="shared" si="5"/>
        <v>-5000</v>
      </c>
      <c r="AX45" s="82">
        <f t="shared" si="5"/>
        <v>-30000</v>
      </c>
      <c r="AY45" s="37"/>
      <c r="AZ45" s="83">
        <f t="shared" si="6"/>
        <v>0.218248151242733</v>
      </c>
      <c r="BA45" s="83">
        <f t="shared" si="6"/>
        <v>0.21437149991591772</v>
      </c>
      <c r="BB45" s="83">
        <f t="shared" si="6"/>
        <v>0.23212695618470511</v>
      </c>
      <c r="BC45" s="83">
        <f t="shared" si="6"/>
        <v>0.23226287712653479</v>
      </c>
      <c r="BD45" s="83">
        <f t="shared" si="6"/>
        <v>0.24677077929178873</v>
      </c>
      <c r="BF45" s="83">
        <f t="shared" si="7"/>
        <v>-9.6479803323745728E-4</v>
      </c>
      <c r="BG45" s="83">
        <f t="shared" si="7"/>
        <v>-1.6050810615221567E-3</v>
      </c>
      <c r="BH45" s="83">
        <f t="shared" si="7"/>
        <v>-3.0885438124338693E-3</v>
      </c>
      <c r="BI45" s="83">
        <f t="shared" si="7"/>
        <v>-1.2080992261568613E-3</v>
      </c>
      <c r="BJ45" s="83">
        <f t="shared" si="7"/>
        <v>-5.4427285989125662E-3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492797.5</v>
      </c>
      <c r="K46" s="78">
        <v>460709.66666666669</v>
      </c>
      <c r="L46" s="78">
        <v>505522</v>
      </c>
      <c r="M46" s="78">
        <v>510810</v>
      </c>
      <c r="N46" s="78">
        <v>524341</v>
      </c>
      <c r="O46" s="62"/>
      <c r="P46" s="78">
        <v>-1851.5</v>
      </c>
      <c r="Q46" s="78">
        <v>-1457.3333333333139</v>
      </c>
      <c r="R46" s="78">
        <v>0</v>
      </c>
      <c r="S46" s="78">
        <v>-1762</v>
      </c>
      <c r="T46" s="78">
        <v>-14698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0.21418928354978561</v>
      </c>
      <c r="AC46" s="63">
        <v>0.20024264852205911</v>
      </c>
      <c r="AD46" s="63">
        <v>0.21971985697746277</v>
      </c>
      <c r="AE46" s="63">
        <v>0.22201823443174362</v>
      </c>
      <c r="AF46" s="63">
        <v>0.22789934277534485</v>
      </c>
      <c r="AG46" s="64"/>
      <c r="AH46" s="63">
        <v>-8.047446608543396E-4</v>
      </c>
      <c r="AI46" s="63">
        <v>-6.3340862592062286E-4</v>
      </c>
      <c r="AJ46" s="63">
        <v>0</v>
      </c>
      <c r="AK46" s="63">
        <v>-7.6583772897720337E-4</v>
      </c>
      <c r="AL46" s="63">
        <v>-6.3883215188980103E-3</v>
      </c>
      <c r="AM46" s="19"/>
      <c r="AN46" s="82">
        <f t="shared" si="4"/>
        <v>495000</v>
      </c>
      <c r="AO46" s="82">
        <f t="shared" si="4"/>
        <v>460000</v>
      </c>
      <c r="AP46" s="82">
        <f t="shared" si="4"/>
        <v>505000</v>
      </c>
      <c r="AQ46" s="82">
        <f t="shared" si="4"/>
        <v>510000</v>
      </c>
      <c r="AR46" s="82">
        <f t="shared" si="4"/>
        <v>525000</v>
      </c>
      <c r="AS46" s="37"/>
      <c r="AT46" s="82">
        <f t="shared" si="5"/>
        <v>0</v>
      </c>
      <c r="AU46" s="82">
        <f t="shared" si="5"/>
        <v>0</v>
      </c>
      <c r="AV46" s="82">
        <f t="shared" si="5"/>
        <v>0</v>
      </c>
      <c r="AW46" s="82">
        <f t="shared" si="5"/>
        <v>0</v>
      </c>
      <c r="AX46" s="82">
        <f t="shared" si="5"/>
        <v>-15000</v>
      </c>
      <c r="AY46" s="37"/>
      <c r="AZ46" s="83">
        <f t="shared" si="6"/>
        <v>0.21418928354978561</v>
      </c>
      <c r="BA46" s="83">
        <f t="shared" si="6"/>
        <v>0.20024264852205911</v>
      </c>
      <c r="BB46" s="83">
        <f t="shared" si="6"/>
        <v>0.21971985697746277</v>
      </c>
      <c r="BC46" s="83">
        <f t="shared" si="6"/>
        <v>0.22201823443174362</v>
      </c>
      <c r="BD46" s="83">
        <f t="shared" si="6"/>
        <v>0.22789934277534485</v>
      </c>
      <c r="BF46" s="83">
        <f t="shared" si="7"/>
        <v>-8.047446608543396E-4</v>
      </c>
      <c r="BG46" s="83">
        <f t="shared" si="7"/>
        <v>-6.3340862592062286E-4</v>
      </c>
      <c r="BH46" s="83">
        <f t="shared" si="7"/>
        <v>0</v>
      </c>
      <c r="BI46" s="83">
        <f t="shared" si="7"/>
        <v>-7.6583772897720337E-4</v>
      </c>
      <c r="BJ46" s="83">
        <f t="shared" si="7"/>
        <v>-6.3883215188980103E-3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649904</v>
      </c>
      <c r="K47" s="78">
        <v>661694.5</v>
      </c>
      <c r="L47" s="78">
        <v>709846</v>
      </c>
      <c r="M47" s="78">
        <v>705269.66666666663</v>
      </c>
      <c r="N47" s="78">
        <v>767699</v>
      </c>
      <c r="O47" s="62"/>
      <c r="P47" s="78">
        <v>-3200</v>
      </c>
      <c r="Q47" s="78">
        <v>-6946.5</v>
      </c>
      <c r="R47" s="78">
        <v>-16171</v>
      </c>
      <c r="S47" s="78">
        <v>-4563.3333333333721</v>
      </c>
      <c r="T47" s="78">
        <v>-13799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0.22142987698316574</v>
      </c>
      <c r="AC47" s="63">
        <v>0.22544704129298529</v>
      </c>
      <c r="AD47" s="63">
        <v>0.24185281743605933</v>
      </c>
      <c r="AE47" s="63">
        <v>0.24029360711574554</v>
      </c>
      <c r="AF47" s="63">
        <v>0.26156400144100189</v>
      </c>
      <c r="AG47" s="64"/>
      <c r="AH47" s="63">
        <v>-1.0902807116508484E-3</v>
      </c>
      <c r="AI47" s="63">
        <v>-2.3667539159456796E-3</v>
      </c>
      <c r="AJ47" s="63">
        <v>-5.5096472303072519E-3</v>
      </c>
      <c r="AK47" s="63">
        <v>-1.5547871589660645E-3</v>
      </c>
      <c r="AL47" s="63">
        <v>-4.7014802694320679E-3</v>
      </c>
      <c r="AM47" s="19"/>
      <c r="AN47" s="82">
        <f t="shared" si="4"/>
        <v>650000</v>
      </c>
      <c r="AO47" s="82">
        <f t="shared" si="4"/>
        <v>660000</v>
      </c>
      <c r="AP47" s="82">
        <f t="shared" si="4"/>
        <v>710000</v>
      </c>
      <c r="AQ47" s="82">
        <f t="shared" si="4"/>
        <v>705000</v>
      </c>
      <c r="AR47" s="82">
        <f t="shared" si="4"/>
        <v>770000</v>
      </c>
      <c r="AS47" s="37"/>
      <c r="AT47" s="82">
        <f t="shared" si="5"/>
        <v>-5000</v>
      </c>
      <c r="AU47" s="82">
        <f t="shared" si="5"/>
        <v>-5000</v>
      </c>
      <c r="AV47" s="82">
        <f t="shared" si="5"/>
        <v>-15000</v>
      </c>
      <c r="AW47" s="82">
        <f t="shared" si="5"/>
        <v>-5000</v>
      </c>
      <c r="AX47" s="82">
        <f t="shared" si="5"/>
        <v>-15000</v>
      </c>
      <c r="AY47" s="37"/>
      <c r="AZ47" s="83">
        <f t="shared" si="6"/>
        <v>0.22142987698316574</v>
      </c>
      <c r="BA47" s="83">
        <f t="shared" si="6"/>
        <v>0.22544704129298529</v>
      </c>
      <c r="BB47" s="83">
        <f t="shared" si="6"/>
        <v>0.24185281743605933</v>
      </c>
      <c r="BC47" s="83">
        <f t="shared" si="6"/>
        <v>0.24029360711574554</v>
      </c>
      <c r="BD47" s="83">
        <f t="shared" si="6"/>
        <v>0.26156400144100189</v>
      </c>
      <c r="BF47" s="83">
        <f t="shared" si="7"/>
        <v>-1.0902807116508484E-3</v>
      </c>
      <c r="BG47" s="83">
        <f t="shared" si="7"/>
        <v>-2.3667539159456796E-3</v>
      </c>
      <c r="BH47" s="83">
        <f t="shared" si="7"/>
        <v>-5.5096472303072519E-3</v>
      </c>
      <c r="BI47" s="83">
        <f t="shared" si="7"/>
        <v>-1.5547871589660645E-3</v>
      </c>
      <c r="BJ47" s="83">
        <f t="shared" si="7"/>
        <v>-4.7014802694320679E-3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1910785.6666666667</v>
      </c>
      <c r="K48" s="78">
        <v>1850630.1666666667</v>
      </c>
      <c r="L48" s="78">
        <v>2023778</v>
      </c>
      <c r="M48" s="78">
        <v>1976764.3333333333</v>
      </c>
      <c r="N48" s="78">
        <v>2050821.6666666667</v>
      </c>
      <c r="O48" s="62"/>
      <c r="P48" s="78">
        <v>-12678.333333333256</v>
      </c>
      <c r="Q48" s="78">
        <v>-24116.833333333256</v>
      </c>
      <c r="R48" s="78">
        <v>-26736</v>
      </c>
      <c r="S48" s="78">
        <v>-9611.6666666667443</v>
      </c>
      <c r="T48" s="78">
        <v>-20330.333333333256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0.20669611046711603</v>
      </c>
      <c r="AC48" s="63">
        <v>0.20018889009952545</v>
      </c>
      <c r="AD48" s="63">
        <v>0.21891887237628302</v>
      </c>
      <c r="AE48" s="63">
        <v>0.21383324265480042</v>
      </c>
      <c r="AF48" s="63">
        <v>0.22184427827596664</v>
      </c>
      <c r="AG48" s="64"/>
      <c r="AH48" s="63">
        <v>-1.3714556892713003E-3</v>
      </c>
      <c r="AI48" s="63">
        <v>-2.6087909936904907E-3</v>
      </c>
      <c r="AJ48" s="63">
        <v>-2.8921241561571664E-3</v>
      </c>
      <c r="AK48" s="63">
        <v>-1.0397285223007202E-3</v>
      </c>
      <c r="AL48" s="63">
        <v>-2.1991953253746033E-3</v>
      </c>
      <c r="AM48" s="19"/>
      <c r="AN48" s="82">
        <f t="shared" si="4"/>
        <v>1910000</v>
      </c>
      <c r="AO48" s="82">
        <f t="shared" si="4"/>
        <v>1850000</v>
      </c>
      <c r="AP48" s="82">
        <f t="shared" si="4"/>
        <v>2025000</v>
      </c>
      <c r="AQ48" s="82">
        <f t="shared" si="4"/>
        <v>1975000</v>
      </c>
      <c r="AR48" s="82">
        <f t="shared" si="4"/>
        <v>2050000</v>
      </c>
      <c r="AS48" s="37"/>
      <c r="AT48" s="82">
        <f t="shared" si="5"/>
        <v>-15000</v>
      </c>
      <c r="AU48" s="82">
        <f t="shared" si="5"/>
        <v>-25000</v>
      </c>
      <c r="AV48" s="82">
        <f t="shared" si="5"/>
        <v>-25000</v>
      </c>
      <c r="AW48" s="82">
        <f t="shared" si="5"/>
        <v>-10000</v>
      </c>
      <c r="AX48" s="82">
        <f t="shared" si="5"/>
        <v>-20000</v>
      </c>
      <c r="AY48" s="37"/>
      <c r="AZ48" s="83">
        <f t="shared" si="6"/>
        <v>0.20669611046711603</v>
      </c>
      <c r="BA48" s="83">
        <f t="shared" si="6"/>
        <v>0.20018889009952545</v>
      </c>
      <c r="BB48" s="83">
        <f t="shared" si="6"/>
        <v>0.21891887237628302</v>
      </c>
      <c r="BC48" s="83">
        <f t="shared" si="6"/>
        <v>0.21383324265480042</v>
      </c>
      <c r="BD48" s="83">
        <f t="shared" si="6"/>
        <v>0.22184427827596664</v>
      </c>
      <c r="BF48" s="83">
        <f t="shared" si="7"/>
        <v>-1.3714556892713003E-3</v>
      </c>
      <c r="BG48" s="83">
        <f t="shared" si="7"/>
        <v>-2.6087909936904907E-3</v>
      </c>
      <c r="BH48" s="83">
        <f t="shared" si="7"/>
        <v>-2.8921241561571664E-3</v>
      </c>
      <c r="BI48" s="83">
        <f t="shared" si="7"/>
        <v>-1.0397285223007202E-3</v>
      </c>
      <c r="BJ48" s="83">
        <f t="shared" si="7"/>
        <v>-2.1991953253746033E-3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3538439.8333333335</v>
      </c>
      <c r="K50" s="78">
        <v>3274820</v>
      </c>
      <c r="L50" s="78">
        <v>3458553.6666666665</v>
      </c>
      <c r="M50" s="78">
        <v>3318938.5</v>
      </c>
      <c r="N50" s="78">
        <v>3398655.6666666665</v>
      </c>
      <c r="O50" s="62"/>
      <c r="P50" s="78">
        <v>-16917.166666666668</v>
      </c>
      <c r="Q50" s="78">
        <v>-14922</v>
      </c>
      <c r="R50" s="78">
        <v>-34294.333333333336</v>
      </c>
      <c r="S50" s="78">
        <v>-16482.5</v>
      </c>
      <c r="T50" s="78">
        <v>-18184.333333333332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0.33345632751782733</v>
      </c>
      <c r="AC50" s="63">
        <v>0.30861326058705646</v>
      </c>
      <c r="AD50" s="63">
        <v>0.32592800259590149</v>
      </c>
      <c r="AE50" s="63">
        <v>0.31277090807755786</v>
      </c>
      <c r="AF50" s="63">
        <v>0.32028331359227497</v>
      </c>
      <c r="AG50" s="64"/>
      <c r="AH50" s="63">
        <v>-1.5942553679148357E-3</v>
      </c>
      <c r="AI50" s="63">
        <v>-1.406232515970866E-3</v>
      </c>
      <c r="AJ50" s="63">
        <v>-3.2318234443664551E-3</v>
      </c>
      <c r="AK50" s="63">
        <v>-1.5532920757929485E-3</v>
      </c>
      <c r="AL50" s="63">
        <v>-1.7136732737223308E-3</v>
      </c>
      <c r="AM50" s="19"/>
      <c r="AN50" s="82">
        <f t="shared" si="4"/>
        <v>3540000</v>
      </c>
      <c r="AO50" s="82">
        <f t="shared" si="4"/>
        <v>3275000</v>
      </c>
      <c r="AP50" s="82">
        <f t="shared" si="4"/>
        <v>3460000</v>
      </c>
      <c r="AQ50" s="82">
        <f t="shared" si="4"/>
        <v>3320000</v>
      </c>
      <c r="AR50" s="82">
        <f t="shared" si="4"/>
        <v>3400000</v>
      </c>
      <c r="AS50" s="37"/>
      <c r="AT50" s="82">
        <f t="shared" si="5"/>
        <v>-15000</v>
      </c>
      <c r="AU50" s="82">
        <f t="shared" si="5"/>
        <v>-15000</v>
      </c>
      <c r="AV50" s="82">
        <f t="shared" si="5"/>
        <v>-35000</v>
      </c>
      <c r="AW50" s="82">
        <f t="shared" si="5"/>
        <v>-15000</v>
      </c>
      <c r="AX50" s="82">
        <f t="shared" si="5"/>
        <v>-20000</v>
      </c>
      <c r="AY50" s="37"/>
      <c r="AZ50" s="83">
        <f t="shared" si="6"/>
        <v>0.33345632751782733</v>
      </c>
      <c r="BA50" s="83">
        <f t="shared" si="6"/>
        <v>0.30861326058705646</v>
      </c>
      <c r="BB50" s="83">
        <f t="shared" si="6"/>
        <v>0.32592800259590149</v>
      </c>
      <c r="BC50" s="83">
        <f t="shared" si="6"/>
        <v>0.31277090807755786</v>
      </c>
      <c r="BD50" s="83">
        <f t="shared" si="6"/>
        <v>0.32028331359227497</v>
      </c>
      <c r="BF50" s="83">
        <f t="shared" si="7"/>
        <v>-1.5942553679148357E-3</v>
      </c>
      <c r="BG50" s="83">
        <f t="shared" si="7"/>
        <v>-1.406232515970866E-3</v>
      </c>
      <c r="BH50" s="83">
        <f t="shared" si="7"/>
        <v>-3.2318234443664551E-3</v>
      </c>
      <c r="BI50" s="83">
        <f t="shared" si="7"/>
        <v>-1.5532920757929485E-3</v>
      </c>
      <c r="BJ50" s="83">
        <f t="shared" si="7"/>
        <v>-1.7136732737223308E-3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2970882</v>
      </c>
      <c r="K51" s="78">
        <v>2820196.1666666665</v>
      </c>
      <c r="L51" s="78">
        <v>2736292.3333333335</v>
      </c>
      <c r="M51" s="78">
        <v>2678592.5</v>
      </c>
      <c r="N51" s="78">
        <v>2726272.5</v>
      </c>
      <c r="O51" s="62"/>
      <c r="P51" s="78">
        <v>-17586</v>
      </c>
      <c r="Q51" s="78">
        <v>-33731.833333333336</v>
      </c>
      <c r="R51" s="78">
        <v>-14114.666666666666</v>
      </c>
      <c r="S51" s="78">
        <v>-23649.5</v>
      </c>
      <c r="T51" s="78">
        <v>-37542.5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0.23113210995992026</v>
      </c>
      <c r="AC51" s="63">
        <v>0.21940888464450836</v>
      </c>
      <c r="AD51" s="63">
        <v>0.21288123230139414</v>
      </c>
      <c r="AE51" s="63">
        <v>0.20839223514000574</v>
      </c>
      <c r="AF51" s="63">
        <v>0.21210169792175293</v>
      </c>
      <c r="AG51" s="64"/>
      <c r="AH51" s="63">
        <v>-1.368174950281779E-3</v>
      </c>
      <c r="AI51" s="63">
        <v>-2.6243031024932861E-3</v>
      </c>
      <c r="AJ51" s="63">
        <v>-1.0981162389119465E-3</v>
      </c>
      <c r="AK51" s="63">
        <v>-1.8399034937222798E-3</v>
      </c>
      <c r="AL51" s="63">
        <v>-2.9207766056060791E-3</v>
      </c>
      <c r="AM51" s="50"/>
      <c r="AN51" s="82">
        <f t="shared" si="4"/>
        <v>2970000</v>
      </c>
      <c r="AO51" s="82">
        <f t="shared" si="4"/>
        <v>2820000</v>
      </c>
      <c r="AP51" s="82">
        <f t="shared" si="4"/>
        <v>2735000</v>
      </c>
      <c r="AQ51" s="82">
        <f t="shared" si="4"/>
        <v>2680000</v>
      </c>
      <c r="AR51" s="82">
        <f t="shared" si="4"/>
        <v>2725000</v>
      </c>
      <c r="AS51" s="51"/>
      <c r="AT51" s="82">
        <f t="shared" si="5"/>
        <v>-20000</v>
      </c>
      <c r="AU51" s="82">
        <f t="shared" si="5"/>
        <v>-35000</v>
      </c>
      <c r="AV51" s="82">
        <f t="shared" si="5"/>
        <v>-15000</v>
      </c>
      <c r="AW51" s="82">
        <f t="shared" si="5"/>
        <v>-25000</v>
      </c>
      <c r="AX51" s="82">
        <f t="shared" si="5"/>
        <v>-40000</v>
      </c>
      <c r="AY51" s="51"/>
      <c r="AZ51" s="83">
        <f t="shared" si="6"/>
        <v>0.23113210995992026</v>
      </c>
      <c r="BA51" s="83">
        <f t="shared" si="6"/>
        <v>0.21940888464450836</v>
      </c>
      <c r="BB51" s="83">
        <f t="shared" si="6"/>
        <v>0.21288123230139414</v>
      </c>
      <c r="BC51" s="83">
        <f t="shared" si="6"/>
        <v>0.20839223514000574</v>
      </c>
      <c r="BD51" s="83">
        <f t="shared" si="6"/>
        <v>0.21210169792175293</v>
      </c>
      <c r="BF51" s="83">
        <f t="shared" si="7"/>
        <v>-1.368174950281779E-3</v>
      </c>
      <c r="BG51" s="83">
        <f t="shared" si="7"/>
        <v>-2.6243031024932861E-3</v>
      </c>
      <c r="BH51" s="83">
        <f t="shared" si="7"/>
        <v>-1.0981162389119465E-3</v>
      </c>
      <c r="BI51" s="83">
        <f t="shared" si="7"/>
        <v>-1.8399034937222798E-3</v>
      </c>
      <c r="BJ51" s="83">
        <f t="shared" si="7"/>
        <v>-2.9207766056060791E-3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1843055</v>
      </c>
      <c r="K52" s="78">
        <v>2265390.6666666665</v>
      </c>
      <c r="L52" s="78">
        <v>2628665.1666666665</v>
      </c>
      <c r="M52" s="78">
        <v>2626754</v>
      </c>
      <c r="N52" s="78">
        <v>2669729.3333333335</v>
      </c>
      <c r="O52" s="62"/>
      <c r="P52" s="78">
        <v>-4939</v>
      </c>
      <c r="Q52" s="78">
        <v>-8427.3333333333339</v>
      </c>
      <c r="R52" s="78">
        <v>-1977.8333333333333</v>
      </c>
      <c r="S52" s="78">
        <v>-3897</v>
      </c>
      <c r="T52" s="78">
        <v>-20740.666666666668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8.0055394520362214E-2</v>
      </c>
      <c r="AC52" s="63">
        <v>9.8400072505076722E-2</v>
      </c>
      <c r="AD52" s="63">
        <v>0.11417935416102409</v>
      </c>
      <c r="AE52" s="63">
        <v>0.1140963373084863</v>
      </c>
      <c r="AF52" s="63">
        <v>0.11596302563945453</v>
      </c>
      <c r="AG52" s="64"/>
      <c r="AH52" s="63">
        <v>-2.1453077594439188E-4</v>
      </c>
      <c r="AI52" s="63">
        <v>-3.660532335440318E-4</v>
      </c>
      <c r="AJ52" s="63">
        <v>-8.59089195728302E-5</v>
      </c>
      <c r="AK52" s="63">
        <v>-1.6927594939867655E-4</v>
      </c>
      <c r="AL52" s="63">
        <v>-9.0089564522107446E-4</v>
      </c>
      <c r="AM52" s="19"/>
      <c r="AN52" s="82">
        <f t="shared" si="4"/>
        <v>1845000</v>
      </c>
      <c r="AO52" s="82">
        <f t="shared" si="4"/>
        <v>2265000</v>
      </c>
      <c r="AP52" s="82">
        <f t="shared" si="4"/>
        <v>2630000</v>
      </c>
      <c r="AQ52" s="82">
        <f t="shared" si="4"/>
        <v>2625000</v>
      </c>
      <c r="AR52" s="82">
        <f t="shared" si="4"/>
        <v>2670000</v>
      </c>
      <c r="AS52" s="37"/>
      <c r="AT52" s="82">
        <f t="shared" si="5"/>
        <v>-5000</v>
      </c>
      <c r="AU52" s="82">
        <f t="shared" si="5"/>
        <v>-10000</v>
      </c>
      <c r="AV52" s="82">
        <f t="shared" si="5"/>
        <v>0</v>
      </c>
      <c r="AW52" s="82">
        <f t="shared" si="5"/>
        <v>-5000</v>
      </c>
      <c r="AX52" s="82">
        <f t="shared" si="5"/>
        <v>-20000</v>
      </c>
      <c r="AY52" s="37"/>
      <c r="AZ52" s="83">
        <f t="shared" si="6"/>
        <v>8.0055394520362214E-2</v>
      </c>
      <c r="BA52" s="83">
        <f t="shared" si="6"/>
        <v>9.8400072505076722E-2</v>
      </c>
      <c r="BB52" s="83">
        <f t="shared" si="6"/>
        <v>0.11417935416102409</v>
      </c>
      <c r="BC52" s="83">
        <f t="shared" si="6"/>
        <v>0.1140963373084863</v>
      </c>
      <c r="BD52" s="83">
        <f t="shared" si="6"/>
        <v>0.11596302563945453</v>
      </c>
      <c r="BF52" s="83">
        <f t="shared" si="7"/>
        <v>-2.1453077594439188E-4</v>
      </c>
      <c r="BG52" s="83">
        <f t="shared" si="7"/>
        <v>-3.660532335440318E-4</v>
      </c>
      <c r="BH52" s="83">
        <f t="shared" si="7"/>
        <v>-8.59089195728302E-5</v>
      </c>
      <c r="BI52" s="83">
        <f t="shared" si="7"/>
        <v>-1.6927594939867655E-4</v>
      </c>
      <c r="BJ52" s="83">
        <f t="shared" si="7"/>
        <v>-9.0089564522107446E-4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929460.83333333337</v>
      </c>
      <c r="K53" s="78">
        <v>856769</v>
      </c>
      <c r="L53" s="78">
        <v>882944.83333333337</v>
      </c>
      <c r="M53" s="78">
        <v>830192</v>
      </c>
      <c r="N53" s="78">
        <v>875154</v>
      </c>
      <c r="O53" s="62"/>
      <c r="P53" s="78">
        <v>-3467.1666666666665</v>
      </c>
      <c r="Q53" s="78">
        <v>-2300</v>
      </c>
      <c r="R53" s="78">
        <v>-3457.1666666666665</v>
      </c>
      <c r="S53" s="78">
        <v>-5486</v>
      </c>
      <c r="T53" s="78">
        <v>-5891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4.5913555969794594E-2</v>
      </c>
      <c r="AC53" s="63">
        <v>4.232272133231163E-2</v>
      </c>
      <c r="AD53" s="63">
        <v>4.3615755935510002E-2</v>
      </c>
      <c r="AE53" s="63">
        <v>4.1009868184725441E-2</v>
      </c>
      <c r="AF53" s="63">
        <v>4.3230903024474777E-2</v>
      </c>
      <c r="AG53" s="64"/>
      <c r="AH53" s="63">
        <v>-1.7126897970835367E-4</v>
      </c>
      <c r="AI53" s="63">
        <v>-1.1361390352249146E-4</v>
      </c>
      <c r="AJ53" s="63">
        <v>-1.707772413889567E-4</v>
      </c>
      <c r="AK53" s="63">
        <v>-2.7099748452504474E-4</v>
      </c>
      <c r="AL53" s="63">
        <v>-2.9100415607293445E-4</v>
      </c>
      <c r="AM53" s="19"/>
      <c r="AN53" s="82">
        <f t="shared" si="4"/>
        <v>930000</v>
      </c>
      <c r="AO53" s="82">
        <f t="shared" si="4"/>
        <v>855000</v>
      </c>
      <c r="AP53" s="82">
        <f t="shared" si="4"/>
        <v>885000</v>
      </c>
      <c r="AQ53" s="82">
        <f t="shared" si="4"/>
        <v>830000</v>
      </c>
      <c r="AR53" s="82">
        <f t="shared" si="4"/>
        <v>875000</v>
      </c>
      <c r="AS53" s="37"/>
      <c r="AT53" s="82">
        <f t="shared" si="5"/>
        <v>-5000</v>
      </c>
      <c r="AU53" s="82">
        <f t="shared" si="5"/>
        <v>0</v>
      </c>
      <c r="AV53" s="82">
        <f t="shared" si="5"/>
        <v>-5000</v>
      </c>
      <c r="AW53" s="82">
        <f t="shared" si="5"/>
        <v>-5000</v>
      </c>
      <c r="AX53" s="82">
        <f t="shared" si="5"/>
        <v>-5000</v>
      </c>
      <c r="AY53" s="37"/>
      <c r="AZ53" s="83">
        <f t="shared" si="6"/>
        <v>4.5913555969794594E-2</v>
      </c>
      <c r="BA53" s="83">
        <f t="shared" si="6"/>
        <v>4.232272133231163E-2</v>
      </c>
      <c r="BB53" s="83">
        <f t="shared" si="6"/>
        <v>4.3615755935510002E-2</v>
      </c>
      <c r="BC53" s="83">
        <f t="shared" si="6"/>
        <v>4.1009868184725441E-2</v>
      </c>
      <c r="BD53" s="83">
        <f t="shared" si="6"/>
        <v>4.3230903024474777E-2</v>
      </c>
      <c r="BF53" s="83">
        <f t="shared" si="7"/>
        <v>-1.7126897970835367E-4</v>
      </c>
      <c r="BG53" s="83">
        <f t="shared" si="7"/>
        <v>-1.1361390352249146E-4</v>
      </c>
      <c r="BH53" s="83">
        <f t="shared" si="7"/>
        <v>-1.707772413889567E-4</v>
      </c>
      <c r="BI53" s="83">
        <f t="shared" si="7"/>
        <v>-2.7099748452504474E-4</v>
      </c>
      <c r="BJ53" s="83">
        <f t="shared" si="7"/>
        <v>-2.9100415607293445E-4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6409022</v>
      </c>
      <c r="M55" s="78">
        <v>6492807</v>
      </c>
      <c r="N55" s="78">
        <v>6642523.333333333</v>
      </c>
      <c r="O55" s="62"/>
      <c r="P55" s="78"/>
      <c r="Q55" s="78"/>
      <c r="R55" s="78">
        <v>-36937.444010416664</v>
      </c>
      <c r="S55" s="78">
        <v>-36119.111653645836</v>
      </c>
      <c r="T55" s="78">
        <v>-37215.6669921875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0.11424437041083972</v>
      </c>
      <c r="AE55" s="63">
        <v>0.11573788275321324</v>
      </c>
      <c r="AF55" s="63">
        <v>0.11840666209657986</v>
      </c>
      <c r="AG55" s="64"/>
      <c r="AH55" s="63"/>
      <c r="AI55" s="63"/>
      <c r="AJ55" s="63">
        <v>-6.584318180102855E-4</v>
      </c>
      <c r="AK55" s="63">
        <v>-6.4384357150023186E-4</v>
      </c>
      <c r="AL55" s="63">
        <v>-6.633905868511647E-4</v>
      </c>
      <c r="AM55" s="19"/>
      <c r="AN55" s="82"/>
      <c r="AO55" s="82"/>
      <c r="AP55" s="82">
        <f t="shared" ref="AP55:AR72" si="8">MROUND(L55, 5000)</f>
        <v>6410000</v>
      </c>
      <c r="AQ55" s="82">
        <f t="shared" si="8"/>
        <v>6495000</v>
      </c>
      <c r="AR55" s="82">
        <f t="shared" si="8"/>
        <v>6645000</v>
      </c>
      <c r="AS55" s="37"/>
      <c r="AT55" s="82"/>
      <c r="AU55" s="82"/>
      <c r="AV55" s="82">
        <f t="shared" ref="AV55:AX72" si="9">IF(R55&lt;0,MROUND(R55,-5000),MROUND(R55,5000))</f>
        <v>-35000</v>
      </c>
      <c r="AW55" s="82">
        <f t="shared" si="9"/>
        <v>-35000</v>
      </c>
      <c r="AX55" s="82">
        <f t="shared" si="9"/>
        <v>-35000</v>
      </c>
      <c r="AY55" s="37"/>
      <c r="AZ55" s="83"/>
      <c r="BA55" s="83"/>
      <c r="BB55" s="83">
        <f t="shared" ref="BB55:BD72" si="10">AD55</f>
        <v>0.11424437041083972</v>
      </c>
      <c r="BC55" s="83">
        <f t="shared" si="10"/>
        <v>0.11573788275321324</v>
      </c>
      <c r="BD55" s="83">
        <f t="shared" si="10"/>
        <v>0.11840666209657986</v>
      </c>
      <c r="BF55" s="83"/>
      <c r="BG55" s="83"/>
      <c r="BH55" s="83">
        <f t="shared" ref="BH55:BJ72" si="11">AJ55</f>
        <v>-6.584318180102855E-4</v>
      </c>
      <c r="BI55" s="83">
        <f t="shared" si="11"/>
        <v>-6.4384357150023186E-4</v>
      </c>
      <c r="BJ55" s="83">
        <f t="shared" si="11"/>
        <v>-6.633905868511647E-4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220735.328125</v>
      </c>
      <c r="M56" s="78">
        <v>215702.671875</v>
      </c>
      <c r="N56" s="78">
        <v>210485.671875</v>
      </c>
      <c r="O56" s="62"/>
      <c r="P56" s="78"/>
      <c r="Q56" s="78"/>
      <c r="R56" s="78">
        <v>-761.33331298828125</v>
      </c>
      <c r="S56" s="78">
        <v>-761.33331298828125</v>
      </c>
      <c r="T56" s="78">
        <v>-761.33331298828125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0.24652725458145142</v>
      </c>
      <c r="AE56" s="63">
        <v>0.24090655148029327</v>
      </c>
      <c r="AF56" s="63">
        <v>0.23507995903491974</v>
      </c>
      <c r="AG56" s="64"/>
      <c r="AH56" s="63"/>
      <c r="AI56" s="63"/>
      <c r="AJ56" s="63">
        <v>-8.5029006004333496E-4</v>
      </c>
      <c r="AK56" s="63">
        <v>-8.5029006004333496E-4</v>
      </c>
      <c r="AL56" s="63">
        <v>-8.5029006004333496E-4</v>
      </c>
      <c r="AM56" s="19"/>
      <c r="AN56" s="82"/>
      <c r="AO56" s="82"/>
      <c r="AP56" s="82">
        <f t="shared" si="8"/>
        <v>220000</v>
      </c>
      <c r="AQ56" s="82">
        <f t="shared" si="8"/>
        <v>215000</v>
      </c>
      <c r="AR56" s="82">
        <f t="shared" si="8"/>
        <v>210000</v>
      </c>
      <c r="AS56" s="37"/>
      <c r="AT56" s="82"/>
      <c r="AU56" s="82"/>
      <c r="AV56" s="82">
        <f t="shared" si="9"/>
        <v>0</v>
      </c>
      <c r="AW56" s="82">
        <f t="shared" si="9"/>
        <v>0</v>
      </c>
      <c r="AX56" s="82">
        <f t="shared" si="9"/>
        <v>0</v>
      </c>
      <c r="AY56" s="37"/>
      <c r="AZ56" s="83"/>
      <c r="BA56" s="83"/>
      <c r="BB56" s="83">
        <f t="shared" si="10"/>
        <v>0.24652725458145142</v>
      </c>
      <c r="BC56" s="83">
        <f t="shared" si="10"/>
        <v>0.24090655148029327</v>
      </c>
      <c r="BD56" s="83">
        <f t="shared" si="10"/>
        <v>0.23507995903491974</v>
      </c>
      <c r="BF56" s="83"/>
      <c r="BG56" s="83"/>
      <c r="BH56" s="83">
        <f t="shared" si="11"/>
        <v>-8.5029006004333496E-4</v>
      </c>
      <c r="BI56" s="83">
        <f t="shared" si="11"/>
        <v>-8.5029006004333496E-4</v>
      </c>
      <c r="BJ56" s="83">
        <f t="shared" si="11"/>
        <v>-8.5029006004333496E-4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1636992.4166666667</v>
      </c>
      <c r="M57" s="78">
        <v>1612538.7916666667</v>
      </c>
      <c r="N57" s="78">
        <v>1610836.4583333333</v>
      </c>
      <c r="O57" s="62"/>
      <c r="P57" s="78"/>
      <c r="Q57" s="78"/>
      <c r="R57" s="78">
        <v>-6066.888834635417</v>
      </c>
      <c r="S57" s="78">
        <v>-5375.888834635417</v>
      </c>
      <c r="T57" s="78">
        <v>-6795.22216796875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0.26509907841682434</v>
      </c>
      <c r="AE57" s="63">
        <v>0.26113900542259216</v>
      </c>
      <c r="AF57" s="63">
        <v>0.26086330910523731</v>
      </c>
      <c r="AG57" s="64"/>
      <c r="AH57" s="63"/>
      <c r="AI57" s="63"/>
      <c r="AJ57" s="63">
        <v>-9.8248324745024251E-4</v>
      </c>
      <c r="AK57" s="63">
        <v>-8.7058046483434737E-4</v>
      </c>
      <c r="AL57" s="63">
        <v>-1.1004391902436812E-3</v>
      </c>
      <c r="AM57" s="19"/>
      <c r="AN57" s="82"/>
      <c r="AO57" s="82"/>
      <c r="AP57" s="82">
        <f t="shared" si="8"/>
        <v>1635000</v>
      </c>
      <c r="AQ57" s="82">
        <f t="shared" si="8"/>
        <v>1615000</v>
      </c>
      <c r="AR57" s="82">
        <f t="shared" si="8"/>
        <v>1610000</v>
      </c>
      <c r="AS57" s="37"/>
      <c r="AT57" s="82"/>
      <c r="AU57" s="82"/>
      <c r="AV57" s="82">
        <f t="shared" si="9"/>
        <v>-5000</v>
      </c>
      <c r="AW57" s="82">
        <f t="shared" si="9"/>
        <v>-5000</v>
      </c>
      <c r="AX57" s="82">
        <f t="shared" si="9"/>
        <v>-5000</v>
      </c>
      <c r="AY57" s="37"/>
      <c r="AZ57" s="83"/>
      <c r="BA57" s="83"/>
      <c r="BB57" s="83">
        <f t="shared" si="10"/>
        <v>0.26509907841682434</v>
      </c>
      <c r="BC57" s="83">
        <f t="shared" si="10"/>
        <v>0.26113900542259216</v>
      </c>
      <c r="BD57" s="83">
        <f t="shared" si="10"/>
        <v>0.26086330910523731</v>
      </c>
      <c r="BF57" s="83"/>
      <c r="BG57" s="83"/>
      <c r="BH57" s="83">
        <f t="shared" si="11"/>
        <v>-9.8248324745024251E-4</v>
      </c>
      <c r="BI57" s="83">
        <f t="shared" si="11"/>
        <v>-8.7058046483434737E-4</v>
      </c>
      <c r="BJ57" s="83">
        <f t="shared" si="11"/>
        <v>-1.1004391902436812E-3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650340.5</v>
      </c>
      <c r="M58" s="78">
        <v>640142.27083333337</v>
      </c>
      <c r="N58" s="78">
        <v>636914.72916666663</v>
      </c>
      <c r="O58" s="62"/>
      <c r="P58" s="78"/>
      <c r="Q58" s="78"/>
      <c r="R58" s="78">
        <v>-7663.499918619792</v>
      </c>
      <c r="S58" s="78">
        <v>-11990.388834635416</v>
      </c>
      <c r="T58" s="78">
        <v>-17133.611490885418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0.29329799612363178</v>
      </c>
      <c r="AE58" s="63">
        <v>0.28869868814945221</v>
      </c>
      <c r="AF58" s="63">
        <v>0.28724309305349988</v>
      </c>
      <c r="AG58" s="64"/>
      <c r="AH58" s="63"/>
      <c r="AI58" s="63"/>
      <c r="AJ58" s="63">
        <v>-3.456168769237896E-3</v>
      </c>
      <c r="AK58" s="63">
        <v>-5.4075568914413452E-3</v>
      </c>
      <c r="AL58" s="63">
        <v>-7.727108197286725E-3</v>
      </c>
      <c r="AM58" s="19"/>
      <c r="AN58" s="82"/>
      <c r="AO58" s="82"/>
      <c r="AP58" s="82">
        <f t="shared" si="8"/>
        <v>650000</v>
      </c>
      <c r="AQ58" s="82">
        <f t="shared" si="8"/>
        <v>640000</v>
      </c>
      <c r="AR58" s="82">
        <f t="shared" si="8"/>
        <v>635000</v>
      </c>
      <c r="AS58" s="37"/>
      <c r="AT58" s="82"/>
      <c r="AU58" s="82"/>
      <c r="AV58" s="82">
        <f t="shared" si="9"/>
        <v>-10000</v>
      </c>
      <c r="AW58" s="82">
        <f t="shared" si="9"/>
        <v>-10000</v>
      </c>
      <c r="AX58" s="82">
        <f t="shared" si="9"/>
        <v>-15000</v>
      </c>
      <c r="AY58" s="37"/>
      <c r="AZ58" s="83"/>
      <c r="BA58" s="83"/>
      <c r="BB58" s="83">
        <f t="shared" si="10"/>
        <v>0.29329799612363178</v>
      </c>
      <c r="BC58" s="83">
        <f t="shared" si="10"/>
        <v>0.28869868814945221</v>
      </c>
      <c r="BD58" s="83">
        <f t="shared" si="10"/>
        <v>0.28724309305349988</v>
      </c>
      <c r="BF58" s="83"/>
      <c r="BG58" s="83"/>
      <c r="BH58" s="83">
        <f t="shared" si="11"/>
        <v>-3.456168769237896E-3</v>
      </c>
      <c r="BI58" s="83">
        <f t="shared" si="11"/>
        <v>-5.4075568914413452E-3</v>
      </c>
      <c r="BJ58" s="83">
        <f t="shared" si="11"/>
        <v>-7.727108197286725E-3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460703.98958333331</v>
      </c>
      <c r="M59" s="78">
        <v>474664</v>
      </c>
      <c r="N59" s="78">
        <v>485973</v>
      </c>
      <c r="O59" s="62"/>
      <c r="P59" s="78"/>
      <c r="Q59" s="78"/>
      <c r="R59" s="78">
        <v>-615.66666666666663</v>
      </c>
      <c r="S59" s="78">
        <v>0</v>
      </c>
      <c r="T59" s="78">
        <v>0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0.35731270412604016</v>
      </c>
      <c r="AE59" s="63">
        <v>0.36813980340957642</v>
      </c>
      <c r="AF59" s="63">
        <v>0.37691083550453186</v>
      </c>
      <c r="AG59" s="64"/>
      <c r="AH59" s="63"/>
      <c r="AI59" s="63"/>
      <c r="AJ59" s="63">
        <v>-4.7749942556644481E-4</v>
      </c>
      <c r="AK59" s="63">
        <v>0</v>
      </c>
      <c r="AL59" s="63">
        <v>0</v>
      </c>
      <c r="AM59" s="19"/>
      <c r="AN59" s="82"/>
      <c r="AO59" s="82"/>
      <c r="AP59" s="82">
        <f t="shared" si="8"/>
        <v>460000</v>
      </c>
      <c r="AQ59" s="82">
        <f t="shared" si="8"/>
        <v>475000</v>
      </c>
      <c r="AR59" s="82">
        <f t="shared" si="8"/>
        <v>485000</v>
      </c>
      <c r="AS59" s="37"/>
      <c r="AT59" s="82"/>
      <c r="AU59" s="82"/>
      <c r="AV59" s="82">
        <f t="shared" si="9"/>
        <v>0</v>
      </c>
      <c r="AW59" s="82">
        <f t="shared" si="9"/>
        <v>0</v>
      </c>
      <c r="AX59" s="82">
        <f t="shared" si="9"/>
        <v>0</v>
      </c>
      <c r="AY59" s="37"/>
      <c r="AZ59" s="83"/>
      <c r="BA59" s="83"/>
      <c r="BB59" s="83">
        <f t="shared" si="10"/>
        <v>0.35731270412604016</v>
      </c>
      <c r="BC59" s="83">
        <f t="shared" si="10"/>
        <v>0.36813980340957642</v>
      </c>
      <c r="BD59" s="83">
        <f t="shared" si="10"/>
        <v>0.37691083550453186</v>
      </c>
      <c r="BF59" s="83"/>
      <c r="BG59" s="83"/>
      <c r="BH59" s="83">
        <f t="shared" si="11"/>
        <v>-4.7749942556644481E-4</v>
      </c>
      <c r="BI59" s="83">
        <f t="shared" si="11"/>
        <v>0</v>
      </c>
      <c r="BJ59" s="83">
        <f t="shared" si="11"/>
        <v>0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9"/>
        <v>0</v>
      </c>
      <c r="AW60" s="82">
        <f t="shared" si="9"/>
        <v>0</v>
      </c>
      <c r="AX60" s="82">
        <f t="shared" si="9"/>
        <v>0</v>
      </c>
      <c r="AY60" s="37"/>
      <c r="AZ60" s="83"/>
      <c r="BA60" s="83"/>
      <c r="BB60" s="83">
        <f t="shared" si="10"/>
        <v>0</v>
      </c>
      <c r="BC60" s="83">
        <f t="shared" si="10"/>
        <v>0</v>
      </c>
      <c r="BD60" s="83">
        <f t="shared" si="10"/>
        <v>0</v>
      </c>
      <c r="BF60" s="83"/>
      <c r="BG60" s="83"/>
      <c r="BH60" s="83">
        <f t="shared" si="11"/>
        <v>0</v>
      </c>
      <c r="BI60" s="83">
        <f t="shared" si="11"/>
        <v>0</v>
      </c>
      <c r="BJ60" s="83">
        <f t="shared" si="11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378090.05208333331</v>
      </c>
      <c r="M61" s="78">
        <v>381492.72395833331</v>
      </c>
      <c r="N61" s="78">
        <v>388199.33854166669</v>
      </c>
      <c r="O61" s="62"/>
      <c r="P61" s="78"/>
      <c r="Q61" s="78"/>
      <c r="R61" s="78">
        <v>-1694.611083984375</v>
      </c>
      <c r="S61" s="78">
        <v>-1517.9444173177083</v>
      </c>
      <c r="T61" s="78">
        <v>-652.000010172526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0.14177131404479346</v>
      </c>
      <c r="AE61" s="63">
        <v>0.14304719865322113</v>
      </c>
      <c r="AF61" s="63">
        <v>0.1455619583527247</v>
      </c>
      <c r="AG61" s="64"/>
      <c r="AH61" s="63"/>
      <c r="AI61" s="63"/>
      <c r="AJ61" s="63">
        <v>-6.3542277105928713E-4</v>
      </c>
      <c r="AK61" s="63">
        <v>-5.6918296225679421E-4</v>
      </c>
      <c r="AL61" s="63">
        <v>-2.4448170309672906E-4</v>
      </c>
      <c r="AM61" s="19"/>
      <c r="AN61" s="82"/>
      <c r="AO61" s="82"/>
      <c r="AP61" s="82">
        <f t="shared" si="8"/>
        <v>380000</v>
      </c>
      <c r="AQ61" s="82">
        <f t="shared" si="8"/>
        <v>380000</v>
      </c>
      <c r="AR61" s="82">
        <f t="shared" si="8"/>
        <v>390000</v>
      </c>
      <c r="AS61" s="37"/>
      <c r="AT61" s="82"/>
      <c r="AU61" s="82"/>
      <c r="AV61" s="82">
        <f t="shared" si="9"/>
        <v>0</v>
      </c>
      <c r="AW61" s="82">
        <f t="shared" si="9"/>
        <v>0</v>
      </c>
      <c r="AX61" s="82">
        <f t="shared" si="9"/>
        <v>0</v>
      </c>
      <c r="AY61" s="37"/>
      <c r="AZ61" s="83"/>
      <c r="BA61" s="83"/>
      <c r="BB61" s="83">
        <f t="shared" si="10"/>
        <v>0.14177131404479346</v>
      </c>
      <c r="BC61" s="83">
        <f t="shared" si="10"/>
        <v>0.14304719865322113</v>
      </c>
      <c r="BD61" s="83">
        <f t="shared" si="10"/>
        <v>0.1455619583527247</v>
      </c>
      <c r="BF61" s="83"/>
      <c r="BG61" s="83"/>
      <c r="BH61" s="83">
        <f t="shared" si="11"/>
        <v>-6.3542277105928713E-4</v>
      </c>
      <c r="BI61" s="83">
        <f t="shared" si="11"/>
        <v>-5.6918296225679421E-4</v>
      </c>
      <c r="BJ61" s="83">
        <f t="shared" si="11"/>
        <v>-2.4448170309672906E-4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1286679.8333333333</v>
      </c>
      <c r="M62" s="78">
        <v>1294032.8125</v>
      </c>
      <c r="N62" s="78">
        <v>1320898.9583333333</v>
      </c>
      <c r="O62" s="62"/>
      <c r="P62" s="78"/>
      <c r="Q62" s="78"/>
      <c r="R62" s="78">
        <v>-9647.4999186197911</v>
      </c>
      <c r="S62" s="78">
        <v>-6291.833251953125</v>
      </c>
      <c r="T62" s="78">
        <v>-13424.388834635416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0.17502697805563608</v>
      </c>
      <c r="AE62" s="63">
        <v>0.17602720608313879</v>
      </c>
      <c r="AF62" s="63">
        <v>0.17968180030584335</v>
      </c>
      <c r="AG62" s="64"/>
      <c r="AH62" s="63"/>
      <c r="AI62" s="63"/>
      <c r="AJ62" s="63">
        <v>-1.3123510774069775E-3</v>
      </c>
      <c r="AK62" s="63">
        <v>-8.5587634627396858E-4</v>
      </c>
      <c r="AL62" s="63">
        <v>-1.8261157868740459E-3</v>
      </c>
      <c r="AM62" s="19"/>
      <c r="AN62" s="82"/>
      <c r="AO62" s="82"/>
      <c r="AP62" s="82">
        <f t="shared" si="8"/>
        <v>1285000</v>
      </c>
      <c r="AQ62" s="82">
        <f t="shared" si="8"/>
        <v>1295000</v>
      </c>
      <c r="AR62" s="82">
        <f t="shared" si="8"/>
        <v>1320000</v>
      </c>
      <c r="AS62" s="37"/>
      <c r="AT62" s="82"/>
      <c r="AU62" s="82"/>
      <c r="AV62" s="82">
        <f t="shared" si="9"/>
        <v>-10000</v>
      </c>
      <c r="AW62" s="82">
        <f t="shared" si="9"/>
        <v>-5000</v>
      </c>
      <c r="AX62" s="82">
        <f t="shared" si="9"/>
        <v>-15000</v>
      </c>
      <c r="AY62" s="37"/>
      <c r="AZ62" s="83"/>
      <c r="BA62" s="83"/>
      <c r="BB62" s="83">
        <f t="shared" si="10"/>
        <v>0.17502697805563608</v>
      </c>
      <c r="BC62" s="83">
        <f t="shared" si="10"/>
        <v>0.17602720608313879</v>
      </c>
      <c r="BD62" s="83">
        <f t="shared" si="10"/>
        <v>0.17968180030584335</v>
      </c>
      <c r="BF62" s="83"/>
      <c r="BG62" s="83"/>
      <c r="BH62" s="83">
        <f t="shared" si="11"/>
        <v>-1.3123510774069775E-3</v>
      </c>
      <c r="BI62" s="83">
        <f t="shared" si="11"/>
        <v>-8.5587634627396858E-4</v>
      </c>
      <c r="BJ62" s="83">
        <f t="shared" si="11"/>
        <v>-1.8261157868740459E-3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811234.33333333337</v>
      </c>
      <c r="M63" s="78">
        <v>831708.60416666663</v>
      </c>
      <c r="N63" s="78">
        <v>855056</v>
      </c>
      <c r="O63" s="62"/>
      <c r="P63" s="78"/>
      <c r="Q63" s="78"/>
      <c r="R63" s="78">
        <v>-8015.666666666667</v>
      </c>
      <c r="S63" s="78">
        <v>-7656.389078776042</v>
      </c>
      <c r="T63" s="78">
        <v>-10246.3330078125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0.14828752726316452</v>
      </c>
      <c r="AE63" s="63">
        <v>0.15203007310628891</v>
      </c>
      <c r="AF63" s="63">
        <v>0.15629779795805612</v>
      </c>
      <c r="AG63" s="64"/>
      <c r="AH63" s="63"/>
      <c r="AI63" s="63"/>
      <c r="AJ63" s="63">
        <v>-1.465200543558846E-3</v>
      </c>
      <c r="AK63" s="63">
        <v>-1.3995270031349112E-3</v>
      </c>
      <c r="AL63" s="63">
        <v>-1.8729459455547233E-3</v>
      </c>
      <c r="AM63" s="19"/>
      <c r="AN63" s="82"/>
      <c r="AO63" s="82"/>
      <c r="AP63" s="82">
        <f t="shared" si="8"/>
        <v>810000</v>
      </c>
      <c r="AQ63" s="82">
        <f t="shared" si="8"/>
        <v>830000</v>
      </c>
      <c r="AR63" s="82">
        <f t="shared" si="8"/>
        <v>855000</v>
      </c>
      <c r="AS63" s="37"/>
      <c r="AT63" s="82"/>
      <c r="AU63" s="82"/>
      <c r="AV63" s="82">
        <f t="shared" si="9"/>
        <v>-10000</v>
      </c>
      <c r="AW63" s="82">
        <f t="shared" si="9"/>
        <v>-10000</v>
      </c>
      <c r="AX63" s="82">
        <f t="shared" si="9"/>
        <v>-10000</v>
      </c>
      <c r="AY63" s="37"/>
      <c r="AZ63" s="83"/>
      <c r="BA63" s="83"/>
      <c r="BB63" s="83">
        <f t="shared" si="10"/>
        <v>0.14828752726316452</v>
      </c>
      <c r="BC63" s="83">
        <f t="shared" si="10"/>
        <v>0.15203007310628891</v>
      </c>
      <c r="BD63" s="83">
        <f t="shared" si="10"/>
        <v>0.15629779795805612</v>
      </c>
      <c r="BF63" s="83"/>
      <c r="BG63" s="83"/>
      <c r="BH63" s="83">
        <f t="shared" si="11"/>
        <v>-1.465200543558846E-3</v>
      </c>
      <c r="BI63" s="83">
        <f t="shared" si="11"/>
        <v>-1.3995270031349112E-3</v>
      </c>
      <c r="BJ63" s="83">
        <f t="shared" si="11"/>
        <v>-1.8729459455547233E-3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608023.48958333337</v>
      </c>
      <c r="M64" s="78">
        <v>623164.22916666663</v>
      </c>
      <c r="N64" s="78">
        <v>657061.11458333337</v>
      </c>
      <c r="O64" s="62"/>
      <c r="P64" s="78"/>
      <c r="Q64" s="78"/>
      <c r="R64" s="78">
        <v>-5665.166666666667</v>
      </c>
      <c r="S64" s="78">
        <v>-4592.7778727213545</v>
      </c>
      <c r="T64" s="78">
        <v>-2895.2222696940103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0.12491155788302422</v>
      </c>
      <c r="AE64" s="63">
        <v>0.12802204489707947</v>
      </c>
      <c r="AF64" s="63">
        <v>0.13498578468958536</v>
      </c>
      <c r="AG64" s="64"/>
      <c r="AH64" s="63"/>
      <c r="AI64" s="63"/>
      <c r="AJ64" s="63">
        <v>-1.1638456780929118E-3</v>
      </c>
      <c r="AK64" s="63">
        <v>-9.4353492022491992E-4</v>
      </c>
      <c r="AL64" s="63">
        <v>-5.9479061989501736E-4</v>
      </c>
      <c r="AM64" s="19"/>
      <c r="AN64" s="82"/>
      <c r="AO64" s="82"/>
      <c r="AP64" s="82">
        <f t="shared" si="8"/>
        <v>610000</v>
      </c>
      <c r="AQ64" s="82">
        <f t="shared" si="8"/>
        <v>625000</v>
      </c>
      <c r="AR64" s="82">
        <f t="shared" si="8"/>
        <v>655000</v>
      </c>
      <c r="AS64" s="37"/>
      <c r="AT64" s="82"/>
      <c r="AU64" s="82"/>
      <c r="AV64" s="82">
        <f t="shared" si="9"/>
        <v>-5000</v>
      </c>
      <c r="AW64" s="82">
        <f t="shared" si="9"/>
        <v>-5000</v>
      </c>
      <c r="AX64" s="82">
        <f t="shared" si="9"/>
        <v>-5000</v>
      </c>
      <c r="AY64" s="37"/>
      <c r="AZ64" s="83"/>
      <c r="BA64" s="83"/>
      <c r="BB64" s="83">
        <f t="shared" si="10"/>
        <v>0.12491155788302422</v>
      </c>
      <c r="BC64" s="83">
        <f t="shared" si="10"/>
        <v>0.12802204489707947</v>
      </c>
      <c r="BD64" s="83">
        <f t="shared" si="10"/>
        <v>0.13498578468958536</v>
      </c>
      <c r="BF64" s="83"/>
      <c r="BG64" s="83"/>
      <c r="BH64" s="83">
        <f t="shared" si="11"/>
        <v>-1.1638456780929118E-3</v>
      </c>
      <c r="BI64" s="83">
        <f t="shared" si="11"/>
        <v>-9.4353492022491992E-4</v>
      </c>
      <c r="BJ64" s="83">
        <f t="shared" si="11"/>
        <v>-5.9479061989501736E-4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1020880.2604166666</v>
      </c>
      <c r="M65" s="78">
        <v>1015399.28125</v>
      </c>
      <c r="N65" s="78">
        <v>1032389.7083333334</v>
      </c>
      <c r="O65" s="62"/>
      <c r="P65" s="78"/>
      <c r="Q65" s="78"/>
      <c r="R65" s="78">
        <v>-5249.388834635417</v>
      </c>
      <c r="S65" s="78">
        <v>-10658.388671875</v>
      </c>
      <c r="T65" s="78">
        <v>-18212.944173177082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0.17050756514072418</v>
      </c>
      <c r="AE65" s="63">
        <v>0.1695921296874682</v>
      </c>
      <c r="AF65" s="63">
        <v>0.17242987453937531</v>
      </c>
      <c r="AG65" s="64"/>
      <c r="AH65" s="63"/>
      <c r="AI65" s="63"/>
      <c r="AJ65" s="63">
        <v>-8.767561666900292E-4</v>
      </c>
      <c r="AK65" s="63">
        <v>-1.7801672414255638E-3</v>
      </c>
      <c r="AL65" s="63">
        <v>-3.0419279743606844E-3</v>
      </c>
      <c r="AM65" s="19"/>
      <c r="AN65" s="82"/>
      <c r="AO65" s="82"/>
      <c r="AP65" s="82">
        <f t="shared" si="8"/>
        <v>1020000</v>
      </c>
      <c r="AQ65" s="82">
        <f t="shared" si="8"/>
        <v>1015000</v>
      </c>
      <c r="AR65" s="82">
        <f t="shared" si="8"/>
        <v>1030000</v>
      </c>
      <c r="AS65" s="37"/>
      <c r="AT65" s="82"/>
      <c r="AU65" s="82"/>
      <c r="AV65" s="82">
        <f t="shared" si="9"/>
        <v>-5000</v>
      </c>
      <c r="AW65" s="82">
        <f t="shared" si="9"/>
        <v>-10000</v>
      </c>
      <c r="AX65" s="82">
        <f t="shared" si="9"/>
        <v>-20000</v>
      </c>
      <c r="AY65" s="37"/>
      <c r="AZ65" s="83"/>
      <c r="BA65" s="83"/>
      <c r="BB65" s="83">
        <f t="shared" si="10"/>
        <v>0.17050756514072418</v>
      </c>
      <c r="BC65" s="83">
        <f t="shared" si="10"/>
        <v>0.1695921296874682</v>
      </c>
      <c r="BD65" s="83">
        <f t="shared" si="10"/>
        <v>0.17242987453937531</v>
      </c>
      <c r="BF65" s="83"/>
      <c r="BG65" s="83"/>
      <c r="BH65" s="83">
        <f t="shared" si="11"/>
        <v>-8.767561666900292E-4</v>
      </c>
      <c r="BI65" s="83">
        <f t="shared" si="11"/>
        <v>-1.7801672414255638E-3</v>
      </c>
      <c r="BJ65" s="83">
        <f t="shared" si="11"/>
        <v>-3.0419279743606844E-3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630003.07291666663</v>
      </c>
      <c r="M66" s="78">
        <v>635683.875</v>
      </c>
      <c r="N66" s="78">
        <v>646335.34375</v>
      </c>
      <c r="O66" s="62"/>
      <c r="P66" s="78"/>
      <c r="Q66" s="78"/>
      <c r="R66" s="78">
        <v>-2296.611124674479</v>
      </c>
      <c r="S66" s="78">
        <v>-922.44443766276038</v>
      </c>
      <c r="T66" s="78">
        <v>726.00000508626306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0.10076118508974712</v>
      </c>
      <c r="AE66" s="63">
        <v>0.10166976476709048</v>
      </c>
      <c r="AF66" s="63">
        <v>0.10337332884470622</v>
      </c>
      <c r="AG66" s="64"/>
      <c r="AH66" s="63"/>
      <c r="AI66" s="63"/>
      <c r="AJ66" s="63">
        <v>-3.6731527264540392E-4</v>
      </c>
      <c r="AK66" s="63">
        <v>-1.4753225847622767E-4</v>
      </c>
      <c r="AL66" s="63">
        <v>1.1611730102837707E-4</v>
      </c>
      <c r="AM66" s="19"/>
      <c r="AN66" s="82"/>
      <c r="AO66" s="82"/>
      <c r="AP66" s="82">
        <f t="shared" si="8"/>
        <v>630000</v>
      </c>
      <c r="AQ66" s="82">
        <f t="shared" si="8"/>
        <v>635000</v>
      </c>
      <c r="AR66" s="82">
        <f t="shared" si="8"/>
        <v>645000</v>
      </c>
      <c r="AS66" s="37"/>
      <c r="AT66" s="82"/>
      <c r="AU66" s="82"/>
      <c r="AV66" s="82">
        <f t="shared" si="9"/>
        <v>0</v>
      </c>
      <c r="AW66" s="82">
        <f t="shared" si="9"/>
        <v>0</v>
      </c>
      <c r="AX66" s="82">
        <f t="shared" si="9"/>
        <v>0</v>
      </c>
      <c r="AY66" s="37"/>
      <c r="AZ66" s="83"/>
      <c r="BA66" s="83"/>
      <c r="BB66" s="83">
        <f t="shared" si="10"/>
        <v>0.10076118508974712</v>
      </c>
      <c r="BC66" s="83">
        <f t="shared" si="10"/>
        <v>0.10166976476709048</v>
      </c>
      <c r="BD66" s="83">
        <f t="shared" si="10"/>
        <v>0.10337332884470622</v>
      </c>
      <c r="BF66" s="83"/>
      <c r="BG66" s="83"/>
      <c r="BH66" s="83">
        <f t="shared" si="11"/>
        <v>-3.6731527264540392E-4</v>
      </c>
      <c r="BI66" s="83">
        <f t="shared" si="11"/>
        <v>-1.4753225847622767E-4</v>
      </c>
      <c r="BJ66" s="83">
        <f t="shared" si="11"/>
        <v>1.1611730102837707E-4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1700018.875</v>
      </c>
      <c r="M67" s="78">
        <v>1664578.3333333333</v>
      </c>
      <c r="N67" s="78">
        <v>1653725.625</v>
      </c>
      <c r="O67" s="62"/>
      <c r="P67" s="78"/>
      <c r="Q67" s="78"/>
      <c r="R67" s="78">
        <v>-9208.7779947916661</v>
      </c>
      <c r="S67" s="78">
        <v>-7479.666666666667</v>
      </c>
      <c r="T67" s="78">
        <v>-2864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0.18879245718320212</v>
      </c>
      <c r="AE67" s="63">
        <v>0.18485667804876962</v>
      </c>
      <c r="AF67" s="63">
        <v>0.18365145226319632</v>
      </c>
      <c r="AG67" s="64"/>
      <c r="AH67" s="63"/>
      <c r="AI67" s="63"/>
      <c r="AJ67" s="63">
        <v>-1.0226650435167055E-3</v>
      </c>
      <c r="AK67" s="63">
        <v>-8.3064204469944036E-4</v>
      </c>
      <c r="AL67" s="63">
        <v>-3.1805701049355167E-4</v>
      </c>
      <c r="AM67" s="19"/>
      <c r="AN67" s="82"/>
      <c r="AO67" s="82"/>
      <c r="AP67" s="82">
        <f t="shared" si="8"/>
        <v>1700000</v>
      </c>
      <c r="AQ67" s="82">
        <f t="shared" si="8"/>
        <v>1665000</v>
      </c>
      <c r="AR67" s="82">
        <f t="shared" si="8"/>
        <v>1655000</v>
      </c>
      <c r="AS67" s="37"/>
      <c r="AT67" s="82"/>
      <c r="AU67" s="82"/>
      <c r="AV67" s="82">
        <f t="shared" si="9"/>
        <v>-10000</v>
      </c>
      <c r="AW67" s="82">
        <f t="shared" si="9"/>
        <v>-5000</v>
      </c>
      <c r="AX67" s="82">
        <f t="shared" si="9"/>
        <v>-5000</v>
      </c>
      <c r="AY67" s="37"/>
      <c r="AZ67" s="83"/>
      <c r="BA67" s="83"/>
      <c r="BB67" s="83">
        <f t="shared" si="10"/>
        <v>0.18879245718320212</v>
      </c>
      <c r="BC67" s="83">
        <f t="shared" si="10"/>
        <v>0.18485667804876962</v>
      </c>
      <c r="BD67" s="83">
        <f t="shared" si="10"/>
        <v>0.18365145226319632</v>
      </c>
      <c r="BF67" s="83"/>
      <c r="BG67" s="83"/>
      <c r="BH67" s="83">
        <f t="shared" si="11"/>
        <v>-1.0226650435167055E-3</v>
      </c>
      <c r="BI67" s="83">
        <f t="shared" si="11"/>
        <v>-8.3064204469944036E-4</v>
      </c>
      <c r="BJ67" s="83">
        <f t="shared" si="11"/>
        <v>-3.1805701049355167E-4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1104873.8958333333</v>
      </c>
      <c r="M68" s="78">
        <v>1115049.4791666667</v>
      </c>
      <c r="N68" s="78">
        <v>1122999.1458333333</v>
      </c>
      <c r="O68" s="62"/>
      <c r="P68" s="78"/>
      <c r="Q68" s="78"/>
      <c r="R68" s="78">
        <v>-2721.4443969726563</v>
      </c>
      <c r="S68" s="78">
        <v>-2185.2222137451172</v>
      </c>
      <c r="T68" s="78">
        <v>-1941.5555063883464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0.12106579045454662</v>
      </c>
      <c r="AE68" s="63">
        <v>0.12218076984087627</v>
      </c>
      <c r="AF68" s="63">
        <v>0.12305185198783875</v>
      </c>
      <c r="AG68" s="64"/>
      <c r="AH68" s="63"/>
      <c r="AI68" s="63"/>
      <c r="AJ68" s="63">
        <v>-2.9819790264203522E-4</v>
      </c>
      <c r="AK68" s="63">
        <v>-2.3944386339280754E-4</v>
      </c>
      <c r="AL68" s="63">
        <v>-2.1274346606029818E-4</v>
      </c>
      <c r="AM68" s="19"/>
      <c r="AN68" s="82"/>
      <c r="AO68" s="82"/>
      <c r="AP68" s="82">
        <f t="shared" si="8"/>
        <v>1105000</v>
      </c>
      <c r="AQ68" s="82">
        <f t="shared" si="8"/>
        <v>1115000</v>
      </c>
      <c r="AR68" s="82">
        <f t="shared" si="8"/>
        <v>1125000</v>
      </c>
      <c r="AS68" s="37"/>
      <c r="AT68" s="82"/>
      <c r="AU68" s="82"/>
      <c r="AV68" s="82">
        <f t="shared" si="9"/>
        <v>-5000</v>
      </c>
      <c r="AW68" s="82">
        <f t="shared" si="9"/>
        <v>0</v>
      </c>
      <c r="AX68" s="82">
        <f t="shared" si="9"/>
        <v>0</v>
      </c>
      <c r="AY68" s="37"/>
      <c r="AZ68" s="83"/>
      <c r="BA68" s="83"/>
      <c r="BB68" s="83">
        <f t="shared" si="10"/>
        <v>0.12106579045454662</v>
      </c>
      <c r="BC68" s="83">
        <f t="shared" si="10"/>
        <v>0.12218076984087627</v>
      </c>
      <c r="BD68" s="83">
        <f t="shared" si="10"/>
        <v>0.12305185198783875</v>
      </c>
      <c r="BF68" s="83"/>
      <c r="BG68" s="83"/>
      <c r="BH68" s="83">
        <f t="shared" si="11"/>
        <v>-2.9819790264203522E-4</v>
      </c>
      <c r="BI68" s="83">
        <f t="shared" si="11"/>
        <v>-2.3944386339280754E-4</v>
      </c>
      <c r="BJ68" s="83">
        <f t="shared" si="11"/>
        <v>-2.1274346606029818E-4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519637.11979166669</v>
      </c>
      <c r="M69" s="78">
        <v>553477.28125</v>
      </c>
      <c r="N69" s="78">
        <v>574454.125</v>
      </c>
      <c r="O69" s="62"/>
      <c r="P69" s="78"/>
      <c r="Q69" s="78"/>
      <c r="R69" s="78">
        <v>-5613.5556640625</v>
      </c>
      <c r="S69" s="78">
        <v>-11066.72216796875</v>
      </c>
      <c r="T69" s="78">
        <v>-12380.222493489584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9.2860112587610885E-2</v>
      </c>
      <c r="AE69" s="63">
        <v>9.8907412340243653E-2</v>
      </c>
      <c r="AF69" s="63">
        <v>0.10265601178010304</v>
      </c>
      <c r="AG69" s="64"/>
      <c r="AH69" s="63"/>
      <c r="AI69" s="63"/>
      <c r="AJ69" s="63">
        <v>-1.0031540490066011E-3</v>
      </c>
      <c r="AK69" s="63">
        <v>-1.9776436189810434E-3</v>
      </c>
      <c r="AL69" s="63">
        <v>-2.2123679130648575E-3</v>
      </c>
      <c r="AM69" s="19"/>
      <c r="AN69" s="82"/>
      <c r="AO69" s="82"/>
      <c r="AP69" s="82">
        <f t="shared" si="8"/>
        <v>520000</v>
      </c>
      <c r="AQ69" s="82">
        <f t="shared" si="8"/>
        <v>555000</v>
      </c>
      <c r="AR69" s="82">
        <f t="shared" si="8"/>
        <v>575000</v>
      </c>
      <c r="AS69" s="37"/>
      <c r="AT69" s="82"/>
      <c r="AU69" s="82"/>
      <c r="AV69" s="82">
        <f t="shared" si="9"/>
        <v>-5000</v>
      </c>
      <c r="AW69" s="82">
        <f t="shared" si="9"/>
        <v>-10000</v>
      </c>
      <c r="AX69" s="82">
        <f t="shared" si="9"/>
        <v>-10000</v>
      </c>
      <c r="AY69" s="37"/>
      <c r="AZ69" s="83"/>
      <c r="BA69" s="83"/>
      <c r="BB69" s="83">
        <f t="shared" si="10"/>
        <v>9.2860112587610885E-2</v>
      </c>
      <c r="BC69" s="83">
        <f t="shared" si="10"/>
        <v>9.8907412340243653E-2</v>
      </c>
      <c r="BD69" s="83">
        <f t="shared" si="10"/>
        <v>0.10265601178010304</v>
      </c>
      <c r="BF69" s="83"/>
      <c r="BG69" s="83"/>
      <c r="BH69" s="83">
        <f t="shared" si="11"/>
        <v>-1.0031540490066011E-3</v>
      </c>
      <c r="BI69" s="83">
        <f t="shared" si="11"/>
        <v>-1.9776436189810434E-3</v>
      </c>
      <c r="BJ69" s="83">
        <f t="shared" si="11"/>
        <v>-2.2123679130648575E-3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433527.72395833331</v>
      </c>
      <c r="M70" s="78">
        <v>436565.0625</v>
      </c>
      <c r="N70" s="78">
        <v>441657.046875</v>
      </c>
      <c r="O70" s="62"/>
      <c r="P70" s="78"/>
      <c r="Q70" s="78"/>
      <c r="R70" s="78">
        <v>-360.27778116861981</v>
      </c>
      <c r="S70" s="78">
        <v>-360.27778116861981</v>
      </c>
      <c r="T70" s="78">
        <v>-725.61110432942712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0.13831512629985809</v>
      </c>
      <c r="AE70" s="63">
        <v>0.13928416619698206</v>
      </c>
      <c r="AF70" s="63">
        <v>0.1409087503949801</v>
      </c>
      <c r="AG70" s="64"/>
      <c r="AH70" s="63"/>
      <c r="AI70" s="63"/>
      <c r="AJ70" s="63">
        <v>-1.1494590338164319E-4</v>
      </c>
      <c r="AK70" s="63">
        <v>-1.1494590338164319E-4</v>
      </c>
      <c r="AL70" s="63">
        <v>-2.3150278138928115E-4</v>
      </c>
      <c r="AM70" s="19"/>
      <c r="AN70" s="82"/>
      <c r="AO70" s="82"/>
      <c r="AP70" s="82">
        <f t="shared" si="8"/>
        <v>435000</v>
      </c>
      <c r="AQ70" s="82">
        <f t="shared" si="8"/>
        <v>435000</v>
      </c>
      <c r="AR70" s="82">
        <f t="shared" si="8"/>
        <v>440000</v>
      </c>
      <c r="AS70" s="37"/>
      <c r="AT70" s="82"/>
      <c r="AU70" s="82"/>
      <c r="AV70" s="82">
        <f t="shared" si="9"/>
        <v>0</v>
      </c>
      <c r="AW70" s="82">
        <f t="shared" si="9"/>
        <v>0</v>
      </c>
      <c r="AX70" s="82">
        <f t="shared" si="9"/>
        <v>0</v>
      </c>
      <c r="AY70" s="37"/>
      <c r="AZ70" s="83"/>
      <c r="BA70" s="83"/>
      <c r="BB70" s="83">
        <f t="shared" si="10"/>
        <v>0.13831512629985809</v>
      </c>
      <c r="BC70" s="83">
        <f t="shared" si="10"/>
        <v>0.13928416619698206</v>
      </c>
      <c r="BD70" s="83">
        <f t="shared" si="10"/>
        <v>0.1409087503949801</v>
      </c>
      <c r="BF70" s="83"/>
      <c r="BG70" s="83"/>
      <c r="BH70" s="83">
        <f t="shared" si="11"/>
        <v>-1.1494590338164319E-4</v>
      </c>
      <c r="BI70" s="83">
        <f t="shared" si="11"/>
        <v>-1.1494590338164319E-4</v>
      </c>
      <c r="BJ70" s="83">
        <f t="shared" si="11"/>
        <v>-2.3150278138928115E-4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667214.125</v>
      </c>
      <c r="M71" s="78">
        <v>665837.05208333337</v>
      </c>
      <c r="N71" s="78">
        <v>671594.44791666663</v>
      </c>
      <c r="O71" s="62"/>
      <c r="P71" s="78"/>
      <c r="Q71" s="78"/>
      <c r="R71" s="78">
        <v>-274.55555216471356</v>
      </c>
      <c r="S71" s="78">
        <v>-315.94444020589191</v>
      </c>
      <c r="T71" s="78">
        <v>1917.111083984375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0.1239653043448925</v>
      </c>
      <c r="AE71" s="63">
        <v>0.12370945513248444</v>
      </c>
      <c r="AF71" s="63">
        <v>0.12477914988994598</v>
      </c>
      <c r="AG71" s="64"/>
      <c r="AH71" s="63"/>
      <c r="AI71" s="63"/>
      <c r="AJ71" s="63">
        <v>-5.101164303293141E-5</v>
      </c>
      <c r="AK71" s="63">
        <v>-5.8701469849135414E-5</v>
      </c>
      <c r="AL71" s="63">
        <v>3.5619073120566708E-4</v>
      </c>
      <c r="AM71" s="19"/>
      <c r="AN71" s="82"/>
      <c r="AO71" s="82"/>
      <c r="AP71" s="82">
        <f t="shared" si="8"/>
        <v>665000</v>
      </c>
      <c r="AQ71" s="82">
        <f t="shared" si="8"/>
        <v>665000</v>
      </c>
      <c r="AR71" s="82">
        <f t="shared" si="8"/>
        <v>670000</v>
      </c>
      <c r="AS71" s="37"/>
      <c r="AT71" s="82"/>
      <c r="AU71" s="82"/>
      <c r="AV71" s="82">
        <f t="shared" si="9"/>
        <v>0</v>
      </c>
      <c r="AW71" s="82">
        <f t="shared" si="9"/>
        <v>0</v>
      </c>
      <c r="AX71" s="82">
        <f t="shared" si="9"/>
        <v>0</v>
      </c>
      <c r="AY71" s="37"/>
      <c r="AZ71" s="83"/>
      <c r="BA71" s="83"/>
      <c r="BB71" s="83">
        <f t="shared" si="10"/>
        <v>0.1239653043448925</v>
      </c>
      <c r="BC71" s="83">
        <f t="shared" si="10"/>
        <v>0.12370945513248444</v>
      </c>
      <c r="BD71" s="83">
        <f t="shared" si="10"/>
        <v>0.12477914988994598</v>
      </c>
      <c r="BF71" s="83"/>
      <c r="BG71" s="83"/>
      <c r="BH71" s="83">
        <f t="shared" si="11"/>
        <v>-5.101164303293141E-5</v>
      </c>
      <c r="BI71" s="83">
        <f t="shared" si="11"/>
        <v>-5.8701469849135414E-5</v>
      </c>
      <c r="BJ71" s="83">
        <f t="shared" si="11"/>
        <v>3.5619073120566708E-4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241640.390625</v>
      </c>
      <c r="M72" s="78">
        <v>242380.88541666666</v>
      </c>
      <c r="N72" s="78">
        <v>245877.328125</v>
      </c>
      <c r="O72" s="62"/>
      <c r="P72" s="78"/>
      <c r="Q72" s="78"/>
      <c r="R72" s="78">
        <v>-1297.2777709960938</v>
      </c>
      <c r="S72" s="78">
        <v>-1199.111083984375</v>
      </c>
      <c r="T72" s="78">
        <v>-1206.6666259765625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0.12776809682448706</v>
      </c>
      <c r="AE72" s="63">
        <v>0.12815964221954346</v>
      </c>
      <c r="AF72" s="63">
        <v>0.13000839948654175</v>
      </c>
      <c r="AG72" s="64"/>
      <c r="AH72" s="63"/>
      <c r="AI72" s="63"/>
      <c r="AJ72" s="63">
        <v>-6.859364511910826E-4</v>
      </c>
      <c r="AK72" s="63">
        <v>-6.3403073969917989E-4</v>
      </c>
      <c r="AL72" s="63">
        <v>-6.3802796648815274E-4</v>
      </c>
      <c r="AM72" s="19"/>
      <c r="AN72" s="82"/>
      <c r="AO72" s="82"/>
      <c r="AP72" s="82">
        <f t="shared" si="8"/>
        <v>240000</v>
      </c>
      <c r="AQ72" s="82">
        <f t="shared" si="8"/>
        <v>240000</v>
      </c>
      <c r="AR72" s="82">
        <f t="shared" si="8"/>
        <v>245000</v>
      </c>
      <c r="AS72" s="37"/>
      <c r="AT72" s="82"/>
      <c r="AU72" s="82"/>
      <c r="AV72" s="82">
        <f t="shared" si="9"/>
        <v>0</v>
      </c>
      <c r="AW72" s="82">
        <f t="shared" si="9"/>
        <v>0</v>
      </c>
      <c r="AX72" s="82">
        <f t="shared" si="9"/>
        <v>0</v>
      </c>
      <c r="AY72" s="37"/>
      <c r="AZ72" s="83"/>
      <c r="BA72" s="83"/>
      <c r="BB72" s="83">
        <f t="shared" si="10"/>
        <v>0.12776809682448706</v>
      </c>
      <c r="BC72" s="83">
        <f t="shared" si="10"/>
        <v>0.12815964221954346</v>
      </c>
      <c r="BD72" s="83">
        <f t="shared" si="10"/>
        <v>0.13000839948654175</v>
      </c>
      <c r="BF72" s="83"/>
      <c r="BG72" s="83"/>
      <c r="BH72" s="83">
        <f t="shared" si="11"/>
        <v>-6.859364511910826E-4</v>
      </c>
      <c r="BI72" s="83">
        <f t="shared" si="11"/>
        <v>-6.3403073969917989E-4</v>
      </c>
      <c r="BJ72" s="83">
        <f t="shared" si="11"/>
        <v>-6.3802796648815274E-4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15" priority="3" operator="greaterThan">
      <formula>0</formula>
    </cfRule>
    <cfRule type="cellIs" dxfId="14" priority="4" operator="lessThan">
      <formula>0</formula>
    </cfRule>
  </conditionalFormatting>
  <conditionalFormatting sqref="BF10:BJ72">
    <cfRule type="cellIs" dxfId="13" priority="1" operator="greaterThan">
      <formula>0</formula>
    </cfRule>
    <cfRule type="cellIs" dxfId="12" priority="2" operator="lessThan">
      <formula>0</formula>
    </cfRule>
  </conditionalFormatting>
  <hyperlinks>
    <hyperlink ref="B2" location="Contents!A1" display="Back to Contents" xr:uid="{D1A45BE8-E443-4B03-B71C-6E479B406EC1}"/>
  </hyperlinks>
  <pageMargins left="0.7" right="0.7" top="0.75" bottom="0.75" header="0.3" footer="0.3"/>
  <pageSetup paperSize="9" scale="6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FE560-CA4E-4522-9399-BBE38A08C04F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105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9299047.666666666</v>
      </c>
      <c r="K10" s="78">
        <v>9223103.333333334</v>
      </c>
      <c r="L10" s="78">
        <v>9695617.666666666</v>
      </c>
      <c r="M10" s="78">
        <v>9416957.666666666</v>
      </c>
      <c r="N10" s="78">
        <v>9655888</v>
      </c>
      <c r="O10" s="62"/>
      <c r="P10" s="78">
        <v>-25699.333333333332</v>
      </c>
      <c r="Q10" s="78">
        <v>-53453.666666666664</v>
      </c>
      <c r="R10" s="78">
        <v>-64682.333333333336</v>
      </c>
      <c r="S10" s="78">
        <v>-87034.333333333328</v>
      </c>
      <c r="T10" s="78">
        <v>-96282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0.13935129841168722</v>
      </c>
      <c r="AC10" s="63">
        <v>0.13821323215961456</v>
      </c>
      <c r="AD10" s="63">
        <v>0.14529411494731903</v>
      </c>
      <c r="AE10" s="63">
        <v>0.14111824830373129</v>
      </c>
      <c r="AF10" s="63">
        <v>0.14469874401887259</v>
      </c>
      <c r="AG10" s="64"/>
      <c r="AH10" s="63">
        <v>-3.8511554400126141E-4</v>
      </c>
      <c r="AI10" s="63">
        <v>-8.0102682113647461E-4</v>
      </c>
      <c r="AJ10" s="63">
        <v>-9.6930563449859619E-4</v>
      </c>
      <c r="AK10" s="63">
        <v>-1.3042489687601726E-3</v>
      </c>
      <c r="AL10" s="63">
        <v>-1.4428446690241496E-3</v>
      </c>
      <c r="AM10" s="76"/>
      <c r="AN10" s="82">
        <f>MROUND(J10, 5000)</f>
        <v>9300000</v>
      </c>
      <c r="AO10" s="82">
        <f t="shared" ref="AO10:AR10" si="0">MROUND(K10, 5000)</f>
        <v>9225000</v>
      </c>
      <c r="AP10" s="82">
        <f t="shared" si="0"/>
        <v>9695000</v>
      </c>
      <c r="AQ10" s="82">
        <f t="shared" si="0"/>
        <v>9415000</v>
      </c>
      <c r="AR10" s="82">
        <f t="shared" si="0"/>
        <v>9655000</v>
      </c>
      <c r="AS10" s="77"/>
      <c r="AT10" s="82">
        <f>IF(P10&lt;0,MROUND(P10,-5000),MROUND(P10,5000))</f>
        <v>-25000</v>
      </c>
      <c r="AU10" s="82">
        <f t="shared" ref="AU10:AX10" si="1">IF(Q10&lt;0,MROUND(Q10,-5000),MROUND(Q10,5000))</f>
        <v>-55000</v>
      </c>
      <c r="AV10" s="82">
        <f t="shared" si="1"/>
        <v>-65000</v>
      </c>
      <c r="AW10" s="82">
        <f t="shared" si="1"/>
        <v>-85000</v>
      </c>
      <c r="AX10" s="82">
        <f t="shared" si="1"/>
        <v>-95000</v>
      </c>
      <c r="AY10" s="77"/>
      <c r="AZ10" s="83">
        <f>AB10</f>
        <v>0.13935129841168722</v>
      </c>
      <c r="BA10" s="83">
        <f t="shared" ref="BA10:BD10" si="2">AC10</f>
        <v>0.13821323215961456</v>
      </c>
      <c r="BB10" s="83">
        <f t="shared" si="2"/>
        <v>0.14529411494731903</v>
      </c>
      <c r="BC10" s="83">
        <f t="shared" si="2"/>
        <v>0.14111824830373129</v>
      </c>
      <c r="BD10" s="83">
        <f t="shared" si="2"/>
        <v>0.14469874401887259</v>
      </c>
      <c r="BE10" s="77"/>
      <c r="BF10" s="83">
        <f>AH10</f>
        <v>-3.8511554400126141E-4</v>
      </c>
      <c r="BG10" s="83">
        <f t="shared" ref="BG10:BJ10" si="3">AI10</f>
        <v>-8.0102682113647461E-4</v>
      </c>
      <c r="BH10" s="83">
        <f t="shared" si="3"/>
        <v>-9.6930563449859619E-4</v>
      </c>
      <c r="BI10" s="83">
        <f t="shared" si="3"/>
        <v>-1.3042489687601726E-3</v>
      </c>
      <c r="BJ10" s="83">
        <f t="shared" si="3"/>
        <v>-1.4428446690241496E-3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5681069</v>
      </c>
      <c r="K12" s="78">
        <v>5650901.666666667</v>
      </c>
      <c r="L12" s="78">
        <v>5990953.666666667</v>
      </c>
      <c r="M12" s="78">
        <v>5822017</v>
      </c>
      <c r="N12" s="78">
        <v>5941015.666666667</v>
      </c>
      <c r="O12" s="62"/>
      <c r="P12" s="78">
        <v>-16389</v>
      </c>
      <c r="Q12" s="78">
        <v>-31425.333333333332</v>
      </c>
      <c r="R12" s="78">
        <v>-41237.333333333336</v>
      </c>
      <c r="S12" s="78">
        <v>-55482</v>
      </c>
      <c r="T12" s="78">
        <v>-63013.333333333336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0.14021312693754831</v>
      </c>
      <c r="AC12" s="63">
        <v>0.13946858048439026</v>
      </c>
      <c r="AD12" s="63">
        <v>0.14786132176717123</v>
      </c>
      <c r="AE12" s="63">
        <v>0.14369182785352072</v>
      </c>
      <c r="AF12" s="63">
        <v>0.14662880698839822</v>
      </c>
      <c r="AG12" s="64"/>
      <c r="AH12" s="63">
        <v>-4.0449698766072589E-4</v>
      </c>
      <c r="AI12" s="63">
        <v>-7.7559053897857666E-4</v>
      </c>
      <c r="AJ12" s="63">
        <v>-1.0177592436472576E-3</v>
      </c>
      <c r="AK12" s="63">
        <v>-1.3693372408548992E-3</v>
      </c>
      <c r="AL12" s="63">
        <v>-1.5552242596944172E-3</v>
      </c>
      <c r="AM12" s="19"/>
      <c r="AN12" s="82">
        <f t="shared" ref="AN12:AR53" si="4">MROUND(J12, 5000)</f>
        <v>5680000</v>
      </c>
      <c r="AO12" s="82">
        <f t="shared" si="4"/>
        <v>5650000</v>
      </c>
      <c r="AP12" s="82">
        <f t="shared" si="4"/>
        <v>5990000</v>
      </c>
      <c r="AQ12" s="82">
        <f t="shared" si="4"/>
        <v>5820000</v>
      </c>
      <c r="AR12" s="82">
        <f t="shared" si="4"/>
        <v>5940000</v>
      </c>
      <c r="AS12" s="37"/>
      <c r="AT12" s="82">
        <f t="shared" ref="AT12:AX53" si="5">IF(P12&lt;0,MROUND(P12,-5000),MROUND(P12,5000))</f>
        <v>-15000</v>
      </c>
      <c r="AU12" s="82">
        <f t="shared" si="5"/>
        <v>-30000</v>
      </c>
      <c r="AV12" s="82">
        <f t="shared" si="5"/>
        <v>-40000</v>
      </c>
      <c r="AW12" s="82">
        <f t="shared" si="5"/>
        <v>-55000</v>
      </c>
      <c r="AX12" s="82">
        <f t="shared" si="5"/>
        <v>-65000</v>
      </c>
      <c r="AY12" s="37"/>
      <c r="AZ12" s="83">
        <f t="shared" ref="AZ12:BD53" si="6">AB12</f>
        <v>0.14021312693754831</v>
      </c>
      <c r="BA12" s="83">
        <f t="shared" si="6"/>
        <v>0.13946858048439026</v>
      </c>
      <c r="BB12" s="83">
        <f t="shared" si="6"/>
        <v>0.14786132176717123</v>
      </c>
      <c r="BC12" s="83">
        <f t="shared" si="6"/>
        <v>0.14369182785352072</v>
      </c>
      <c r="BD12" s="83">
        <f t="shared" si="6"/>
        <v>0.14662880698839822</v>
      </c>
      <c r="BF12" s="83">
        <f t="shared" ref="BF12:BJ53" si="7">AH12</f>
        <v>-4.0449698766072589E-4</v>
      </c>
      <c r="BG12" s="83">
        <f t="shared" si="7"/>
        <v>-7.7559053897857666E-4</v>
      </c>
      <c r="BH12" s="83">
        <f t="shared" si="7"/>
        <v>-1.0177592436472576E-3</v>
      </c>
      <c r="BI12" s="83">
        <f t="shared" si="7"/>
        <v>-1.3693372408548992E-3</v>
      </c>
      <c r="BJ12" s="83">
        <f t="shared" si="7"/>
        <v>-1.5552242596944172E-3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2993682.6666666665</v>
      </c>
      <c r="K13" s="78">
        <v>2991056.6666666665</v>
      </c>
      <c r="L13" s="78">
        <v>3114485.6666666665</v>
      </c>
      <c r="M13" s="78">
        <v>3044560.6666666665</v>
      </c>
      <c r="N13" s="78">
        <v>3142341.3333333335</v>
      </c>
      <c r="O13" s="62"/>
      <c r="P13" s="78">
        <v>-8219.3333333333339</v>
      </c>
      <c r="Q13" s="78">
        <v>-20667.333333333332</v>
      </c>
      <c r="R13" s="78">
        <v>-23000.333333333332</v>
      </c>
      <c r="S13" s="78">
        <v>-30459.333333333332</v>
      </c>
      <c r="T13" s="78">
        <v>-32175.666666666668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0.20826757450898489</v>
      </c>
      <c r="AC13" s="63">
        <v>0.20808488627274832</v>
      </c>
      <c r="AD13" s="63">
        <v>0.21667172014713287</v>
      </c>
      <c r="AE13" s="63">
        <v>0.21180710196495056</v>
      </c>
      <c r="AF13" s="63">
        <v>0.21860961119333902</v>
      </c>
      <c r="AG13" s="64"/>
      <c r="AH13" s="63">
        <v>-5.7181219259897864E-4</v>
      </c>
      <c r="AI13" s="63">
        <v>-1.4378080765406291E-3</v>
      </c>
      <c r="AJ13" s="63">
        <v>-1.600116491317749E-3</v>
      </c>
      <c r="AK13" s="63">
        <v>-2.1190345287322998E-3</v>
      </c>
      <c r="AL13" s="63">
        <v>-2.2384275992711387E-3</v>
      </c>
      <c r="AM13" s="19"/>
      <c r="AN13" s="82">
        <f t="shared" si="4"/>
        <v>2995000</v>
      </c>
      <c r="AO13" s="82">
        <f t="shared" si="4"/>
        <v>2990000</v>
      </c>
      <c r="AP13" s="82">
        <f t="shared" si="4"/>
        <v>3115000</v>
      </c>
      <c r="AQ13" s="82">
        <f t="shared" si="4"/>
        <v>3045000</v>
      </c>
      <c r="AR13" s="82">
        <f t="shared" si="4"/>
        <v>3140000</v>
      </c>
      <c r="AS13" s="37"/>
      <c r="AT13" s="82">
        <f t="shared" si="5"/>
        <v>-10000</v>
      </c>
      <c r="AU13" s="82">
        <f t="shared" si="5"/>
        <v>-20000</v>
      </c>
      <c r="AV13" s="82">
        <f t="shared" si="5"/>
        <v>-25000</v>
      </c>
      <c r="AW13" s="82">
        <f t="shared" si="5"/>
        <v>-30000</v>
      </c>
      <c r="AX13" s="82">
        <f t="shared" si="5"/>
        <v>-30000</v>
      </c>
      <c r="AY13" s="37"/>
      <c r="AZ13" s="83">
        <f t="shared" si="6"/>
        <v>0.20826757450898489</v>
      </c>
      <c r="BA13" s="83">
        <f t="shared" si="6"/>
        <v>0.20808488627274832</v>
      </c>
      <c r="BB13" s="83">
        <f t="shared" si="6"/>
        <v>0.21667172014713287</v>
      </c>
      <c r="BC13" s="83">
        <f t="shared" si="6"/>
        <v>0.21180710196495056</v>
      </c>
      <c r="BD13" s="83">
        <f t="shared" si="6"/>
        <v>0.21860961119333902</v>
      </c>
      <c r="BF13" s="83">
        <f t="shared" si="7"/>
        <v>-5.7181219259897864E-4</v>
      </c>
      <c r="BG13" s="83">
        <f t="shared" si="7"/>
        <v>-1.4378080765406291E-3</v>
      </c>
      <c r="BH13" s="83">
        <f t="shared" si="7"/>
        <v>-1.600116491317749E-3</v>
      </c>
      <c r="BI13" s="83">
        <f t="shared" si="7"/>
        <v>-2.1190345287322998E-3</v>
      </c>
      <c r="BJ13" s="83">
        <f t="shared" si="7"/>
        <v>-2.2384275992711387E-3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624296</v>
      </c>
      <c r="K14" s="78">
        <v>581145</v>
      </c>
      <c r="L14" s="78">
        <v>590178.33333333337</v>
      </c>
      <c r="M14" s="78">
        <v>550380</v>
      </c>
      <c r="N14" s="78">
        <v>572531</v>
      </c>
      <c r="O14" s="62"/>
      <c r="P14" s="78">
        <v>-1091</v>
      </c>
      <c r="Q14" s="78">
        <v>-1361</v>
      </c>
      <c r="R14" s="78">
        <v>-444.66666666666669</v>
      </c>
      <c r="S14" s="78">
        <v>-1093</v>
      </c>
      <c r="T14" s="78">
        <v>-1093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5.2730482071638107E-2</v>
      </c>
      <c r="AC14" s="63">
        <v>4.9085778494675956E-2</v>
      </c>
      <c r="AD14" s="63">
        <v>4.9848770101865135E-2</v>
      </c>
      <c r="AE14" s="63">
        <v>4.648724695046743E-2</v>
      </c>
      <c r="AF14" s="63">
        <v>4.8358206947644554E-2</v>
      </c>
      <c r="AG14" s="64"/>
      <c r="AH14" s="63">
        <v>-9.2148780822753906E-5</v>
      </c>
      <c r="AI14" s="63">
        <v>-1.1495749155680339E-4</v>
      </c>
      <c r="AJ14" s="63">
        <v>-3.7557135025660195E-5</v>
      </c>
      <c r="AK14" s="63">
        <v>-9.2318902413050338E-5</v>
      </c>
      <c r="AL14" s="63">
        <v>-9.2318902413050338E-5</v>
      </c>
      <c r="AM14" s="19"/>
      <c r="AN14" s="82">
        <f t="shared" si="4"/>
        <v>625000</v>
      </c>
      <c r="AO14" s="82">
        <f t="shared" si="4"/>
        <v>580000</v>
      </c>
      <c r="AP14" s="82">
        <f t="shared" si="4"/>
        <v>590000</v>
      </c>
      <c r="AQ14" s="82">
        <f t="shared" si="4"/>
        <v>550000</v>
      </c>
      <c r="AR14" s="82">
        <f t="shared" si="4"/>
        <v>575000</v>
      </c>
      <c r="AS14" s="37"/>
      <c r="AT14" s="82">
        <f t="shared" si="5"/>
        <v>0</v>
      </c>
      <c r="AU14" s="82">
        <f t="shared" si="5"/>
        <v>0</v>
      </c>
      <c r="AV14" s="82">
        <f t="shared" si="5"/>
        <v>0</v>
      </c>
      <c r="AW14" s="82">
        <f t="shared" si="5"/>
        <v>0</v>
      </c>
      <c r="AX14" s="82">
        <f t="shared" si="5"/>
        <v>0</v>
      </c>
      <c r="AY14" s="37"/>
      <c r="AZ14" s="83">
        <f t="shared" si="6"/>
        <v>5.2730482071638107E-2</v>
      </c>
      <c r="BA14" s="83">
        <f t="shared" si="6"/>
        <v>4.9085778494675956E-2</v>
      </c>
      <c r="BB14" s="83">
        <f t="shared" si="6"/>
        <v>4.9848770101865135E-2</v>
      </c>
      <c r="BC14" s="83">
        <f t="shared" si="6"/>
        <v>4.648724695046743E-2</v>
      </c>
      <c r="BD14" s="83">
        <f t="shared" si="6"/>
        <v>4.8358206947644554E-2</v>
      </c>
      <c r="BF14" s="83">
        <f t="shared" si="7"/>
        <v>-9.2148780822753906E-5</v>
      </c>
      <c r="BG14" s="83">
        <f t="shared" si="7"/>
        <v>-1.1495749155680339E-4</v>
      </c>
      <c r="BH14" s="83">
        <f t="shared" si="7"/>
        <v>-3.7557135025660195E-5</v>
      </c>
      <c r="BI14" s="83">
        <f t="shared" si="7"/>
        <v>-9.2318902413050338E-5</v>
      </c>
      <c r="BJ14" s="83">
        <f t="shared" si="7"/>
        <v>-9.2318902413050338E-5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981431.33333333337</v>
      </c>
      <c r="K16" s="78">
        <v>1008661.6666666666</v>
      </c>
      <c r="L16" s="78">
        <v>1040911</v>
      </c>
      <c r="M16" s="78">
        <v>1018808.6666666666</v>
      </c>
      <c r="N16" s="78">
        <v>1032830.6666666666</v>
      </c>
      <c r="O16" s="62"/>
      <c r="P16" s="78">
        <v>-4382.666666666667</v>
      </c>
      <c r="Q16" s="78">
        <v>-9003.3333333333339</v>
      </c>
      <c r="R16" s="78">
        <v>-16599</v>
      </c>
      <c r="S16" s="78">
        <v>-20353.333333333332</v>
      </c>
      <c r="T16" s="78">
        <v>-20981.333333333332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0.19576014081637064</v>
      </c>
      <c r="AC16" s="63">
        <v>0.20119161407152811</v>
      </c>
      <c r="AD16" s="63">
        <v>0.20762419203917185</v>
      </c>
      <c r="AE16" s="63">
        <v>0.20321557422478995</v>
      </c>
      <c r="AF16" s="63">
        <v>0.2060124526421229</v>
      </c>
      <c r="AG16" s="64"/>
      <c r="AH16" s="63">
        <v>-8.7418158849080407E-4</v>
      </c>
      <c r="AI16" s="63">
        <v>-1.7958333094914754E-3</v>
      </c>
      <c r="AJ16" s="63">
        <v>-3.3108939727147422E-3</v>
      </c>
      <c r="AK16" s="63">
        <v>-4.0597567955652876E-3</v>
      </c>
      <c r="AL16" s="63">
        <v>-4.1850258906682329E-3</v>
      </c>
      <c r="AM16" s="19"/>
      <c r="AN16" s="82">
        <f t="shared" si="4"/>
        <v>980000</v>
      </c>
      <c r="AO16" s="82">
        <f t="shared" si="4"/>
        <v>1010000</v>
      </c>
      <c r="AP16" s="82">
        <f t="shared" si="4"/>
        <v>1040000</v>
      </c>
      <c r="AQ16" s="82">
        <f t="shared" si="4"/>
        <v>1020000</v>
      </c>
      <c r="AR16" s="82">
        <f t="shared" si="4"/>
        <v>1035000</v>
      </c>
      <c r="AS16" s="37"/>
      <c r="AT16" s="82">
        <f t="shared" si="5"/>
        <v>-5000</v>
      </c>
      <c r="AU16" s="82">
        <f t="shared" si="5"/>
        <v>-10000</v>
      </c>
      <c r="AV16" s="82">
        <f t="shared" si="5"/>
        <v>-15000</v>
      </c>
      <c r="AW16" s="82">
        <f t="shared" si="5"/>
        <v>-20000</v>
      </c>
      <c r="AX16" s="82">
        <f t="shared" si="5"/>
        <v>-20000</v>
      </c>
      <c r="AY16" s="37"/>
      <c r="AZ16" s="83">
        <f t="shared" si="6"/>
        <v>0.19576014081637064</v>
      </c>
      <c r="BA16" s="83">
        <f t="shared" si="6"/>
        <v>0.20119161407152811</v>
      </c>
      <c r="BB16" s="83">
        <f t="shared" si="6"/>
        <v>0.20762419203917185</v>
      </c>
      <c r="BC16" s="83">
        <f t="shared" si="6"/>
        <v>0.20321557422478995</v>
      </c>
      <c r="BD16" s="83">
        <f t="shared" si="6"/>
        <v>0.2060124526421229</v>
      </c>
      <c r="BF16" s="83">
        <f t="shared" si="7"/>
        <v>-8.7418158849080407E-4</v>
      </c>
      <c r="BG16" s="83">
        <f t="shared" si="7"/>
        <v>-1.7958333094914754E-3</v>
      </c>
      <c r="BH16" s="83">
        <f t="shared" si="7"/>
        <v>-3.3108939727147422E-3</v>
      </c>
      <c r="BI16" s="83">
        <f t="shared" si="7"/>
        <v>-4.0597567955652876E-3</v>
      </c>
      <c r="BJ16" s="83">
        <f t="shared" si="7"/>
        <v>-4.1850258906682329E-3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1104167.3333333333</v>
      </c>
      <c r="K17" s="78">
        <v>1067352.3333333333</v>
      </c>
      <c r="L17" s="78">
        <v>1122616</v>
      </c>
      <c r="M17" s="78">
        <v>1094157.6666666667</v>
      </c>
      <c r="N17" s="78">
        <v>1122857</v>
      </c>
      <c r="O17" s="62"/>
      <c r="P17" s="78">
        <v>-8375.6666666666661</v>
      </c>
      <c r="Q17" s="78">
        <v>-9049.6666666666661</v>
      </c>
      <c r="R17" s="78">
        <v>-10749</v>
      </c>
      <c r="S17" s="78">
        <v>-16615.333333333332</v>
      </c>
      <c r="T17" s="78">
        <v>-18387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0.12370143830776215</v>
      </c>
      <c r="AC17" s="63">
        <v>0.1195770005385081</v>
      </c>
      <c r="AD17" s="63">
        <v>0.1257682666182518</v>
      </c>
      <c r="AE17" s="63">
        <v>0.12258004148801167</v>
      </c>
      <c r="AF17" s="63">
        <v>0.12579527000586191</v>
      </c>
      <c r="AG17" s="64"/>
      <c r="AH17" s="63">
        <v>-9.3834102153778076E-4</v>
      </c>
      <c r="AI17" s="63">
        <v>-1.013850172360738E-3</v>
      </c>
      <c r="AJ17" s="63">
        <v>-1.2042298913002014E-3</v>
      </c>
      <c r="AK17" s="63">
        <v>-1.8614406387011211E-3</v>
      </c>
      <c r="AL17" s="63">
        <v>-2.0599265893300376E-3</v>
      </c>
      <c r="AM17" s="19"/>
      <c r="AN17" s="82">
        <f t="shared" si="4"/>
        <v>1105000</v>
      </c>
      <c r="AO17" s="82">
        <f t="shared" si="4"/>
        <v>1065000</v>
      </c>
      <c r="AP17" s="82">
        <f t="shared" si="4"/>
        <v>1125000</v>
      </c>
      <c r="AQ17" s="82">
        <f t="shared" si="4"/>
        <v>1095000</v>
      </c>
      <c r="AR17" s="82">
        <f t="shared" si="4"/>
        <v>1125000</v>
      </c>
      <c r="AS17" s="37"/>
      <c r="AT17" s="82">
        <f t="shared" si="5"/>
        <v>-10000</v>
      </c>
      <c r="AU17" s="82">
        <f t="shared" si="5"/>
        <v>-10000</v>
      </c>
      <c r="AV17" s="82">
        <f t="shared" si="5"/>
        <v>-10000</v>
      </c>
      <c r="AW17" s="82">
        <f t="shared" si="5"/>
        <v>-15000</v>
      </c>
      <c r="AX17" s="82">
        <f t="shared" si="5"/>
        <v>-20000</v>
      </c>
      <c r="AY17" s="37"/>
      <c r="AZ17" s="83">
        <f t="shared" si="6"/>
        <v>0.12370143830776215</v>
      </c>
      <c r="BA17" s="83">
        <f t="shared" si="6"/>
        <v>0.1195770005385081</v>
      </c>
      <c r="BB17" s="83">
        <f t="shared" si="6"/>
        <v>0.1257682666182518</v>
      </c>
      <c r="BC17" s="83">
        <f t="shared" si="6"/>
        <v>0.12258004148801167</v>
      </c>
      <c r="BD17" s="83">
        <f t="shared" si="6"/>
        <v>0.12579527000586191</v>
      </c>
      <c r="BF17" s="83">
        <f t="shared" si="7"/>
        <v>-9.3834102153778076E-4</v>
      </c>
      <c r="BG17" s="83">
        <f t="shared" si="7"/>
        <v>-1.013850172360738E-3</v>
      </c>
      <c r="BH17" s="83">
        <f t="shared" si="7"/>
        <v>-1.2042298913002014E-3</v>
      </c>
      <c r="BI17" s="83">
        <f t="shared" si="7"/>
        <v>-1.8614406387011211E-3</v>
      </c>
      <c r="BJ17" s="83">
        <f t="shared" si="7"/>
        <v>-2.0599265893300376E-3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1245372.6666666667</v>
      </c>
      <c r="K18" s="78">
        <v>1265642.6666666667</v>
      </c>
      <c r="L18" s="78">
        <v>1333425.3333333333</v>
      </c>
      <c r="M18" s="78">
        <v>1289587.3333333333</v>
      </c>
      <c r="N18" s="78">
        <v>1313694.3333333333</v>
      </c>
      <c r="O18" s="62"/>
      <c r="P18" s="78">
        <v>-35.333333333333336</v>
      </c>
      <c r="Q18" s="78">
        <v>-7547.333333333333</v>
      </c>
      <c r="R18" s="78">
        <v>-2162.6666666666665</v>
      </c>
      <c r="S18" s="78">
        <v>-5995.666666666667</v>
      </c>
      <c r="T18" s="78">
        <v>-7006.666666666667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0.14279081424077353</v>
      </c>
      <c r="AC18" s="63">
        <v>0.14511491358280182</v>
      </c>
      <c r="AD18" s="63">
        <v>0.15288668374220529</v>
      </c>
      <c r="AE18" s="63">
        <v>0.14786033829053244</v>
      </c>
      <c r="AF18" s="63">
        <v>0.15062437951564789</v>
      </c>
      <c r="AG18" s="64"/>
      <c r="AH18" s="63">
        <v>-4.0481487909952802E-6</v>
      </c>
      <c r="AI18" s="63">
        <v>-8.6535513401031494E-4</v>
      </c>
      <c r="AJ18" s="63">
        <v>-2.4796028931935626E-4</v>
      </c>
      <c r="AK18" s="63">
        <v>-6.8744520346323645E-4</v>
      </c>
      <c r="AL18" s="63">
        <v>-8.0336630344390869E-4</v>
      </c>
      <c r="AM18" s="19"/>
      <c r="AN18" s="82">
        <f t="shared" si="4"/>
        <v>1245000</v>
      </c>
      <c r="AO18" s="82">
        <f t="shared" si="4"/>
        <v>1265000</v>
      </c>
      <c r="AP18" s="82">
        <f t="shared" si="4"/>
        <v>1335000</v>
      </c>
      <c r="AQ18" s="82">
        <f t="shared" si="4"/>
        <v>1290000</v>
      </c>
      <c r="AR18" s="82">
        <f t="shared" si="4"/>
        <v>1315000</v>
      </c>
      <c r="AS18" s="37"/>
      <c r="AT18" s="82">
        <f t="shared" si="5"/>
        <v>0</v>
      </c>
      <c r="AU18" s="82">
        <f t="shared" si="5"/>
        <v>-10000</v>
      </c>
      <c r="AV18" s="82">
        <f t="shared" si="5"/>
        <v>0</v>
      </c>
      <c r="AW18" s="82">
        <f t="shared" si="5"/>
        <v>-5000</v>
      </c>
      <c r="AX18" s="82">
        <f t="shared" si="5"/>
        <v>-5000</v>
      </c>
      <c r="AY18" s="37"/>
      <c r="AZ18" s="83">
        <f t="shared" si="6"/>
        <v>0.14279081424077353</v>
      </c>
      <c r="BA18" s="83">
        <f t="shared" si="6"/>
        <v>0.14511491358280182</v>
      </c>
      <c r="BB18" s="83">
        <f t="shared" si="6"/>
        <v>0.15288668374220529</v>
      </c>
      <c r="BC18" s="83">
        <f t="shared" si="6"/>
        <v>0.14786033829053244</v>
      </c>
      <c r="BD18" s="83">
        <f t="shared" si="6"/>
        <v>0.15062437951564789</v>
      </c>
      <c r="BF18" s="83">
        <f t="shared" si="7"/>
        <v>-4.0481487909952802E-6</v>
      </c>
      <c r="BG18" s="83">
        <f t="shared" si="7"/>
        <v>-8.6535513401031494E-4</v>
      </c>
      <c r="BH18" s="83">
        <f t="shared" si="7"/>
        <v>-2.4796028931935626E-4</v>
      </c>
      <c r="BI18" s="83">
        <f t="shared" si="7"/>
        <v>-6.8744520346323645E-4</v>
      </c>
      <c r="BJ18" s="83">
        <f t="shared" si="7"/>
        <v>-8.0336630344390869E-4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1120298.3333333333</v>
      </c>
      <c r="K19" s="78">
        <v>1104141.3333333333</v>
      </c>
      <c r="L19" s="78">
        <v>1207113.3333333333</v>
      </c>
      <c r="M19" s="78">
        <v>1166780</v>
      </c>
      <c r="N19" s="78">
        <v>1183624.3333333333</v>
      </c>
      <c r="O19" s="62"/>
      <c r="P19" s="78">
        <v>-1927.6666666666667</v>
      </c>
      <c r="Q19" s="78">
        <v>-3153.6666666666665</v>
      </c>
      <c r="R19" s="78">
        <v>-7128.666666666667</v>
      </c>
      <c r="S19" s="78">
        <v>-5028</v>
      </c>
      <c r="T19" s="78">
        <v>-8614.6666666666661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0.13349097470442453</v>
      </c>
      <c r="AC19" s="63">
        <v>0.13156576454639435</v>
      </c>
      <c r="AD19" s="63">
        <v>0.14383555948734283</v>
      </c>
      <c r="AE19" s="63">
        <v>0.13902957737445831</v>
      </c>
      <c r="AF19" s="63">
        <v>0.14103668928146362</v>
      </c>
      <c r="AG19" s="64"/>
      <c r="AH19" s="63">
        <v>-2.2969146569569907E-4</v>
      </c>
      <c r="AI19" s="63">
        <v>-3.757774829864502E-4</v>
      </c>
      <c r="AJ19" s="63">
        <v>-8.494257926940918E-4</v>
      </c>
      <c r="AK19" s="63">
        <v>-5.9911608695983887E-4</v>
      </c>
      <c r="AL19" s="63">
        <v>-1.0264962911605835E-3</v>
      </c>
      <c r="AM19" s="19"/>
      <c r="AN19" s="82">
        <f t="shared" si="4"/>
        <v>1120000</v>
      </c>
      <c r="AO19" s="82">
        <f t="shared" si="4"/>
        <v>1105000</v>
      </c>
      <c r="AP19" s="82">
        <f t="shared" si="4"/>
        <v>1205000</v>
      </c>
      <c r="AQ19" s="82">
        <f t="shared" si="4"/>
        <v>1165000</v>
      </c>
      <c r="AR19" s="82">
        <f t="shared" si="4"/>
        <v>1185000</v>
      </c>
      <c r="AS19" s="37"/>
      <c r="AT19" s="82">
        <f t="shared" si="5"/>
        <v>0</v>
      </c>
      <c r="AU19" s="82">
        <f t="shared" si="5"/>
        <v>-5000</v>
      </c>
      <c r="AV19" s="82">
        <f t="shared" si="5"/>
        <v>-5000</v>
      </c>
      <c r="AW19" s="82">
        <f t="shared" si="5"/>
        <v>-5000</v>
      </c>
      <c r="AX19" s="82">
        <f t="shared" si="5"/>
        <v>-10000</v>
      </c>
      <c r="AY19" s="37"/>
      <c r="AZ19" s="83">
        <f t="shared" si="6"/>
        <v>0.13349097470442453</v>
      </c>
      <c r="BA19" s="83">
        <f t="shared" si="6"/>
        <v>0.13156576454639435</v>
      </c>
      <c r="BB19" s="83">
        <f t="shared" si="6"/>
        <v>0.14383555948734283</v>
      </c>
      <c r="BC19" s="83">
        <f t="shared" si="6"/>
        <v>0.13902957737445831</v>
      </c>
      <c r="BD19" s="83">
        <f t="shared" si="6"/>
        <v>0.14103668928146362</v>
      </c>
      <c r="BF19" s="83">
        <f t="shared" si="7"/>
        <v>-2.2969146569569907E-4</v>
      </c>
      <c r="BG19" s="83">
        <f t="shared" si="7"/>
        <v>-3.757774829864502E-4</v>
      </c>
      <c r="BH19" s="83">
        <f t="shared" si="7"/>
        <v>-8.494257926940918E-4</v>
      </c>
      <c r="BI19" s="83">
        <f t="shared" si="7"/>
        <v>-5.9911608695983887E-4</v>
      </c>
      <c r="BJ19" s="83">
        <f t="shared" si="7"/>
        <v>-1.0264962911605835E-3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1143198.3333333333</v>
      </c>
      <c r="K20" s="78">
        <v>1126270.6666666667</v>
      </c>
      <c r="L20" s="78">
        <v>1206122</v>
      </c>
      <c r="M20" s="78">
        <v>1178129.3333333333</v>
      </c>
      <c r="N20" s="78">
        <v>1214498.6666666667</v>
      </c>
      <c r="O20" s="62"/>
      <c r="P20" s="78">
        <v>-1667.6666666666667</v>
      </c>
      <c r="Q20" s="78">
        <v>-2671.3333333333335</v>
      </c>
      <c r="R20" s="78">
        <v>-4861</v>
      </c>
      <c r="S20" s="78">
        <v>-7752.666666666667</v>
      </c>
      <c r="T20" s="78">
        <v>-8358.3333333333339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0.12959516545136771</v>
      </c>
      <c r="AC20" s="63">
        <v>0.1276762088139852</v>
      </c>
      <c r="AD20" s="63">
        <v>0.13672831157843271</v>
      </c>
      <c r="AE20" s="63">
        <v>0.13355500996112823</v>
      </c>
      <c r="AF20" s="63">
        <v>0.13767790794372559</v>
      </c>
      <c r="AG20" s="64"/>
      <c r="AH20" s="63">
        <v>-1.8904606501261392E-4</v>
      </c>
      <c r="AI20" s="63">
        <v>-3.0283133188883465E-4</v>
      </c>
      <c r="AJ20" s="63">
        <v>-5.5104990800221765E-4</v>
      </c>
      <c r="AK20" s="63">
        <v>-8.7885558605194092E-4</v>
      </c>
      <c r="AL20" s="63">
        <v>-9.4752013683319092E-4</v>
      </c>
      <c r="AM20" s="19"/>
      <c r="AN20" s="82">
        <f t="shared" si="4"/>
        <v>1145000</v>
      </c>
      <c r="AO20" s="82">
        <f t="shared" si="4"/>
        <v>1125000</v>
      </c>
      <c r="AP20" s="82">
        <f t="shared" si="4"/>
        <v>1205000</v>
      </c>
      <c r="AQ20" s="82">
        <f t="shared" si="4"/>
        <v>1180000</v>
      </c>
      <c r="AR20" s="82">
        <f t="shared" si="4"/>
        <v>1215000</v>
      </c>
      <c r="AS20" s="37"/>
      <c r="AT20" s="82">
        <f t="shared" si="5"/>
        <v>0</v>
      </c>
      <c r="AU20" s="82">
        <f t="shared" si="5"/>
        <v>-5000</v>
      </c>
      <c r="AV20" s="82">
        <f t="shared" si="5"/>
        <v>-5000</v>
      </c>
      <c r="AW20" s="82">
        <f t="shared" si="5"/>
        <v>-10000</v>
      </c>
      <c r="AX20" s="82">
        <f t="shared" si="5"/>
        <v>-10000</v>
      </c>
      <c r="AY20" s="37"/>
      <c r="AZ20" s="83">
        <f t="shared" si="6"/>
        <v>0.12959516545136771</v>
      </c>
      <c r="BA20" s="83">
        <f t="shared" si="6"/>
        <v>0.1276762088139852</v>
      </c>
      <c r="BB20" s="83">
        <f t="shared" si="6"/>
        <v>0.13672831157843271</v>
      </c>
      <c r="BC20" s="83">
        <f t="shared" si="6"/>
        <v>0.13355500996112823</v>
      </c>
      <c r="BD20" s="83">
        <f t="shared" si="6"/>
        <v>0.13767790794372559</v>
      </c>
      <c r="BF20" s="83">
        <f t="shared" si="7"/>
        <v>-1.8904606501261392E-4</v>
      </c>
      <c r="BG20" s="83">
        <f t="shared" si="7"/>
        <v>-3.0283133188883465E-4</v>
      </c>
      <c r="BH20" s="83">
        <f t="shared" si="7"/>
        <v>-5.5104990800221765E-4</v>
      </c>
      <c r="BI20" s="83">
        <f t="shared" si="7"/>
        <v>-8.7885558605194092E-4</v>
      </c>
      <c r="BJ20" s="83">
        <f t="shared" si="7"/>
        <v>-9.4752013683319092E-4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710897</v>
      </c>
      <c r="K21" s="78">
        <v>659978</v>
      </c>
      <c r="L21" s="78">
        <v>670944.33333333337</v>
      </c>
      <c r="M21" s="78">
        <v>624934</v>
      </c>
      <c r="N21" s="78">
        <v>646041.66666666663</v>
      </c>
      <c r="O21" s="62"/>
      <c r="P21" s="78">
        <v>-1091</v>
      </c>
      <c r="Q21" s="78">
        <v>-1361</v>
      </c>
      <c r="R21" s="78">
        <v>-181.66666666666666</v>
      </c>
      <c r="S21" s="78">
        <v>-830</v>
      </c>
      <c r="T21" s="78">
        <v>-758.33333333333337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5.6953878452380501E-2</v>
      </c>
      <c r="AC21" s="63">
        <v>5.2874475717544556E-2</v>
      </c>
      <c r="AD21" s="63">
        <v>5.3753049423297249E-2</v>
      </c>
      <c r="AE21" s="63">
        <v>5.0066908200581871E-2</v>
      </c>
      <c r="AF21" s="63">
        <v>5.1757960269848503E-2</v>
      </c>
      <c r="AG21" s="64"/>
      <c r="AH21" s="63">
        <v>-8.7405244509379074E-5</v>
      </c>
      <c r="AI21" s="63">
        <v>-1.0903924703598022E-4</v>
      </c>
      <c r="AJ21" s="63">
        <v>-1.4553467432657877E-5</v>
      </c>
      <c r="AK21" s="63">
        <v>-6.649519006411235E-5</v>
      </c>
      <c r="AL21" s="63">
        <v>-6.0753275950749717E-5</v>
      </c>
      <c r="AM21" s="19"/>
      <c r="AN21" s="82">
        <f t="shared" si="4"/>
        <v>710000</v>
      </c>
      <c r="AO21" s="82">
        <f t="shared" si="4"/>
        <v>660000</v>
      </c>
      <c r="AP21" s="82">
        <f t="shared" si="4"/>
        <v>670000</v>
      </c>
      <c r="AQ21" s="82">
        <f t="shared" si="4"/>
        <v>625000</v>
      </c>
      <c r="AR21" s="82">
        <f t="shared" si="4"/>
        <v>645000</v>
      </c>
      <c r="AS21" s="37"/>
      <c r="AT21" s="82">
        <f t="shared" si="5"/>
        <v>0</v>
      </c>
      <c r="AU21" s="82">
        <f t="shared" si="5"/>
        <v>0</v>
      </c>
      <c r="AV21" s="82">
        <f t="shared" si="5"/>
        <v>0</v>
      </c>
      <c r="AW21" s="82">
        <f t="shared" si="5"/>
        <v>0</v>
      </c>
      <c r="AX21" s="82">
        <f t="shared" si="5"/>
        <v>0</v>
      </c>
      <c r="AY21" s="37"/>
      <c r="AZ21" s="83">
        <f t="shared" si="6"/>
        <v>5.6953878452380501E-2</v>
      </c>
      <c r="BA21" s="83">
        <f t="shared" si="6"/>
        <v>5.2874475717544556E-2</v>
      </c>
      <c r="BB21" s="83">
        <f t="shared" si="6"/>
        <v>5.3753049423297249E-2</v>
      </c>
      <c r="BC21" s="83">
        <f t="shared" si="6"/>
        <v>5.0066908200581871E-2</v>
      </c>
      <c r="BD21" s="83">
        <f t="shared" si="6"/>
        <v>5.1757960269848503E-2</v>
      </c>
      <c r="BF21" s="83">
        <f t="shared" si="7"/>
        <v>-8.7405244509379074E-5</v>
      </c>
      <c r="BG21" s="83">
        <f t="shared" si="7"/>
        <v>-1.0903924703598022E-4</v>
      </c>
      <c r="BH21" s="83">
        <f t="shared" si="7"/>
        <v>-1.4553467432657877E-5</v>
      </c>
      <c r="BI21" s="83">
        <f t="shared" si="7"/>
        <v>-6.649519006411235E-5</v>
      </c>
      <c r="BJ21" s="83">
        <f t="shared" si="7"/>
        <v>-6.0753275950749717E-5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2295923</v>
      </c>
      <c r="K23" s="78">
        <v>2279542.3333333335</v>
      </c>
      <c r="L23" s="78">
        <v>2454778.3333333335</v>
      </c>
      <c r="M23" s="78">
        <v>2368625.6666666665</v>
      </c>
      <c r="N23" s="78">
        <v>2387117.3333333335</v>
      </c>
      <c r="O23" s="62"/>
      <c r="P23" s="78">
        <v>-4559</v>
      </c>
      <c r="Q23" s="78">
        <v>-14359.666666666666</v>
      </c>
      <c r="R23" s="78">
        <v>-17481.666666666668</v>
      </c>
      <c r="S23" s="78">
        <v>-24274.333333333332</v>
      </c>
      <c r="T23" s="78">
        <v>-35508.666666666664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0.1883650372425715</v>
      </c>
      <c r="AC23" s="63">
        <v>0.18702110648155212</v>
      </c>
      <c r="AD23" s="63">
        <v>0.20139804482460022</v>
      </c>
      <c r="AE23" s="63">
        <v>0.19432979822158813</v>
      </c>
      <c r="AF23" s="63">
        <v>0.19584691524505615</v>
      </c>
      <c r="AG23" s="64"/>
      <c r="AH23" s="63">
        <v>-3.7402411301930744E-4</v>
      </c>
      <c r="AI23" s="63">
        <v>-1.1781156063079834E-3</v>
      </c>
      <c r="AJ23" s="63">
        <v>-1.4342516660690308E-3</v>
      </c>
      <c r="AK23" s="63">
        <v>-1.9915401935577393E-3</v>
      </c>
      <c r="AL23" s="63">
        <v>-2.913251519203186E-3</v>
      </c>
      <c r="AM23" s="19"/>
      <c r="AN23" s="82">
        <f t="shared" si="4"/>
        <v>2295000</v>
      </c>
      <c r="AO23" s="82">
        <f t="shared" si="4"/>
        <v>2280000</v>
      </c>
      <c r="AP23" s="82">
        <f t="shared" si="4"/>
        <v>2455000</v>
      </c>
      <c r="AQ23" s="82">
        <f t="shared" si="4"/>
        <v>2370000</v>
      </c>
      <c r="AR23" s="82">
        <f t="shared" si="4"/>
        <v>2385000</v>
      </c>
      <c r="AS23" s="37"/>
      <c r="AT23" s="82">
        <f t="shared" si="5"/>
        <v>-5000</v>
      </c>
      <c r="AU23" s="82">
        <f t="shared" si="5"/>
        <v>-15000</v>
      </c>
      <c r="AV23" s="82">
        <f t="shared" si="5"/>
        <v>-15000</v>
      </c>
      <c r="AW23" s="82">
        <f t="shared" si="5"/>
        <v>-25000</v>
      </c>
      <c r="AX23" s="82">
        <f t="shared" si="5"/>
        <v>-35000</v>
      </c>
      <c r="AY23" s="37"/>
      <c r="AZ23" s="83">
        <f t="shared" si="6"/>
        <v>0.1883650372425715</v>
      </c>
      <c r="BA23" s="83">
        <f t="shared" si="6"/>
        <v>0.18702110648155212</v>
      </c>
      <c r="BB23" s="83">
        <f t="shared" si="6"/>
        <v>0.20139804482460022</v>
      </c>
      <c r="BC23" s="83">
        <f t="shared" si="6"/>
        <v>0.19432979822158813</v>
      </c>
      <c r="BD23" s="83">
        <f t="shared" si="6"/>
        <v>0.19584691524505615</v>
      </c>
      <c r="BF23" s="83">
        <f t="shared" si="7"/>
        <v>-3.7402411301930744E-4</v>
      </c>
      <c r="BG23" s="83">
        <f t="shared" si="7"/>
        <v>-1.1781156063079834E-3</v>
      </c>
      <c r="BH23" s="83">
        <f t="shared" si="7"/>
        <v>-1.4342516660690308E-3</v>
      </c>
      <c r="BI23" s="83">
        <f t="shared" si="7"/>
        <v>-1.9915401935577393E-3</v>
      </c>
      <c r="BJ23" s="83">
        <f t="shared" si="7"/>
        <v>-2.913251519203186E-3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1669659</v>
      </c>
      <c r="K24" s="78">
        <v>1602413.3333333333</v>
      </c>
      <c r="L24" s="78">
        <v>1718380</v>
      </c>
      <c r="M24" s="78">
        <v>1710123.6666666667</v>
      </c>
      <c r="N24" s="78">
        <v>1799343</v>
      </c>
      <c r="O24" s="62"/>
      <c r="P24" s="78">
        <v>-2430</v>
      </c>
      <c r="Q24" s="78">
        <v>-12697.666666666666</v>
      </c>
      <c r="R24" s="78">
        <v>-9768</v>
      </c>
      <c r="S24" s="78">
        <v>-19748.333333333332</v>
      </c>
      <c r="T24" s="78">
        <v>-19346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0.32025474309921265</v>
      </c>
      <c r="AC24" s="63">
        <v>0.30735645691553753</v>
      </c>
      <c r="AD24" s="63">
        <v>0.32959984739621478</v>
      </c>
      <c r="AE24" s="63">
        <v>0.32801621158917743</v>
      </c>
      <c r="AF24" s="63">
        <v>0.34512923161188763</v>
      </c>
      <c r="AG24" s="64"/>
      <c r="AH24" s="63">
        <v>-4.6610832214355469E-4</v>
      </c>
      <c r="AI24" s="63">
        <v>-2.4355252583821616E-3</v>
      </c>
      <c r="AJ24" s="63">
        <v>-1.8735925356547038E-3</v>
      </c>
      <c r="AK24" s="63">
        <v>-3.7878851095835366E-3</v>
      </c>
      <c r="AL24" s="63">
        <v>-3.7107368310292563E-3</v>
      </c>
      <c r="AM24" s="19"/>
      <c r="AN24" s="82">
        <f t="shared" si="4"/>
        <v>1670000</v>
      </c>
      <c r="AO24" s="82">
        <f t="shared" si="4"/>
        <v>1600000</v>
      </c>
      <c r="AP24" s="82">
        <f t="shared" si="4"/>
        <v>1720000</v>
      </c>
      <c r="AQ24" s="82">
        <f t="shared" si="4"/>
        <v>1710000</v>
      </c>
      <c r="AR24" s="82">
        <f t="shared" si="4"/>
        <v>1800000</v>
      </c>
      <c r="AS24" s="37"/>
      <c r="AT24" s="82">
        <f t="shared" si="5"/>
        <v>0</v>
      </c>
      <c r="AU24" s="82">
        <f t="shared" si="5"/>
        <v>-15000</v>
      </c>
      <c r="AV24" s="82">
        <f t="shared" si="5"/>
        <v>-10000</v>
      </c>
      <c r="AW24" s="82">
        <f t="shared" si="5"/>
        <v>-20000</v>
      </c>
      <c r="AX24" s="82">
        <f t="shared" si="5"/>
        <v>-20000</v>
      </c>
      <c r="AY24" s="37"/>
      <c r="AZ24" s="83">
        <f t="shared" si="6"/>
        <v>0.32025474309921265</v>
      </c>
      <c r="BA24" s="83">
        <f t="shared" si="6"/>
        <v>0.30735645691553753</v>
      </c>
      <c r="BB24" s="83">
        <f t="shared" si="6"/>
        <v>0.32959984739621478</v>
      </c>
      <c r="BC24" s="83">
        <f t="shared" si="6"/>
        <v>0.32801621158917743</v>
      </c>
      <c r="BD24" s="83">
        <f t="shared" si="6"/>
        <v>0.34512923161188763</v>
      </c>
      <c r="BF24" s="83">
        <f t="shared" si="7"/>
        <v>-4.6610832214355469E-4</v>
      </c>
      <c r="BG24" s="83">
        <f t="shared" si="7"/>
        <v>-2.4355252583821616E-3</v>
      </c>
      <c r="BH24" s="83">
        <f t="shared" si="7"/>
        <v>-1.8735925356547038E-3</v>
      </c>
      <c r="BI24" s="83">
        <f t="shared" si="7"/>
        <v>-3.7878851095835366E-3</v>
      </c>
      <c r="BJ24" s="83">
        <f t="shared" si="7"/>
        <v>-3.7107368310292563E-3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1041932.6666666666</v>
      </c>
      <c r="K25" s="78">
        <v>1035977.3333333334</v>
      </c>
      <c r="L25" s="78">
        <v>1112143.3333333333</v>
      </c>
      <c r="M25" s="78">
        <v>1092749.3333333333</v>
      </c>
      <c r="N25" s="78">
        <v>1106176.6666666667</v>
      </c>
      <c r="O25" s="62"/>
      <c r="P25" s="78">
        <v>-4103.333333333333</v>
      </c>
      <c r="Q25" s="78">
        <v>-1066.6666666666667</v>
      </c>
      <c r="R25" s="78">
        <v>-5082.666666666667</v>
      </c>
      <c r="S25" s="78">
        <v>-7682.666666666667</v>
      </c>
      <c r="T25" s="78">
        <v>-2071.3333333333335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7.6653930048147842E-2</v>
      </c>
      <c r="AC25" s="63">
        <v>7.6215803623199463E-2</v>
      </c>
      <c r="AD25" s="63">
        <v>8.1819258630275726E-2</v>
      </c>
      <c r="AE25" s="63">
        <v>8.0392462511857346E-2</v>
      </c>
      <c r="AF25" s="63">
        <v>8.1380295256773635E-2</v>
      </c>
      <c r="AG25" s="64"/>
      <c r="AH25" s="63">
        <v>-3.0188014109929401E-4</v>
      </c>
      <c r="AI25" s="63">
        <v>-7.8476965427398682E-5</v>
      </c>
      <c r="AJ25" s="63">
        <v>-3.7392973899841309E-4</v>
      </c>
      <c r="AK25" s="63">
        <v>-5.6520352760950721E-4</v>
      </c>
      <c r="AL25" s="63">
        <v>-1.5239169200261435E-4</v>
      </c>
      <c r="AM25" s="19"/>
      <c r="AN25" s="82">
        <f t="shared" si="4"/>
        <v>1040000</v>
      </c>
      <c r="AO25" s="82">
        <f t="shared" si="4"/>
        <v>1035000</v>
      </c>
      <c r="AP25" s="82">
        <f t="shared" si="4"/>
        <v>1110000</v>
      </c>
      <c r="AQ25" s="82">
        <f t="shared" si="4"/>
        <v>1095000</v>
      </c>
      <c r="AR25" s="82">
        <f t="shared" si="4"/>
        <v>1105000</v>
      </c>
      <c r="AS25" s="37"/>
      <c r="AT25" s="82">
        <f t="shared" si="5"/>
        <v>-5000</v>
      </c>
      <c r="AU25" s="82">
        <f t="shared" si="5"/>
        <v>0</v>
      </c>
      <c r="AV25" s="82">
        <f t="shared" si="5"/>
        <v>-5000</v>
      </c>
      <c r="AW25" s="82">
        <f t="shared" si="5"/>
        <v>-10000</v>
      </c>
      <c r="AX25" s="82">
        <f t="shared" si="5"/>
        <v>0</v>
      </c>
      <c r="AY25" s="37"/>
      <c r="AZ25" s="83">
        <f t="shared" si="6"/>
        <v>7.6653930048147842E-2</v>
      </c>
      <c r="BA25" s="83">
        <f t="shared" si="6"/>
        <v>7.6215803623199463E-2</v>
      </c>
      <c r="BB25" s="83">
        <f t="shared" si="6"/>
        <v>8.1819258630275726E-2</v>
      </c>
      <c r="BC25" s="83">
        <f t="shared" si="6"/>
        <v>8.0392462511857346E-2</v>
      </c>
      <c r="BD25" s="83">
        <f t="shared" si="6"/>
        <v>8.1380295256773635E-2</v>
      </c>
      <c r="BF25" s="83">
        <f t="shared" si="7"/>
        <v>-3.0188014109929401E-4</v>
      </c>
      <c r="BG25" s="83">
        <f t="shared" si="7"/>
        <v>-7.8476965427398682E-5</v>
      </c>
      <c r="BH25" s="83">
        <f t="shared" si="7"/>
        <v>-3.7392973899841309E-4</v>
      </c>
      <c r="BI25" s="83">
        <f t="shared" si="7"/>
        <v>-5.6520352760950721E-4</v>
      </c>
      <c r="BJ25" s="83">
        <f t="shared" si="7"/>
        <v>-1.5239169200261435E-4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3542318.3333333335</v>
      </c>
      <c r="K26" s="78">
        <v>3599679</v>
      </c>
      <c r="L26" s="78">
        <v>3690780</v>
      </c>
      <c r="M26" s="78">
        <v>3567844.3333333335</v>
      </c>
      <c r="N26" s="78">
        <v>3638409.3333333335</v>
      </c>
      <c r="O26" s="62"/>
      <c r="P26" s="78">
        <v>-12959.666666666666</v>
      </c>
      <c r="Q26" s="78">
        <v>-22185</v>
      </c>
      <c r="R26" s="78">
        <v>-31349</v>
      </c>
      <c r="S26" s="78">
        <v>-33679.666666666664</v>
      </c>
      <c r="T26" s="78">
        <v>-37706.666666666664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0.15588565170764923</v>
      </c>
      <c r="AC26" s="63">
        <v>0.15840990344683328</v>
      </c>
      <c r="AD26" s="63">
        <v>0.16241895655790964</v>
      </c>
      <c r="AE26" s="63">
        <v>0.1570089707771937</v>
      </c>
      <c r="AF26" s="63">
        <v>0.16011429826418558</v>
      </c>
      <c r="AG26" s="64"/>
      <c r="AH26" s="63">
        <v>-5.7031214237213135E-4</v>
      </c>
      <c r="AI26" s="63">
        <v>-9.7628434499104821E-4</v>
      </c>
      <c r="AJ26" s="63">
        <v>-1.3795693715413411E-3</v>
      </c>
      <c r="AK26" s="63">
        <v>-1.4821340640385945E-3</v>
      </c>
      <c r="AL26" s="63">
        <v>-1.6593535741170247E-3</v>
      </c>
      <c r="AM26" s="19"/>
      <c r="AN26" s="82">
        <f t="shared" si="4"/>
        <v>3540000</v>
      </c>
      <c r="AO26" s="82">
        <f t="shared" si="4"/>
        <v>3600000</v>
      </c>
      <c r="AP26" s="82">
        <f t="shared" si="4"/>
        <v>3690000</v>
      </c>
      <c r="AQ26" s="82">
        <f t="shared" si="4"/>
        <v>3570000</v>
      </c>
      <c r="AR26" s="82">
        <f t="shared" si="4"/>
        <v>3640000</v>
      </c>
      <c r="AS26" s="37"/>
      <c r="AT26" s="82">
        <f t="shared" si="5"/>
        <v>-15000</v>
      </c>
      <c r="AU26" s="82">
        <f t="shared" si="5"/>
        <v>-20000</v>
      </c>
      <c r="AV26" s="82">
        <f t="shared" si="5"/>
        <v>-30000</v>
      </c>
      <c r="AW26" s="82">
        <f t="shared" si="5"/>
        <v>-35000</v>
      </c>
      <c r="AX26" s="82">
        <f t="shared" si="5"/>
        <v>-40000</v>
      </c>
      <c r="AY26" s="37"/>
      <c r="AZ26" s="83">
        <f t="shared" si="6"/>
        <v>0.15588565170764923</v>
      </c>
      <c r="BA26" s="83">
        <f t="shared" si="6"/>
        <v>0.15840990344683328</v>
      </c>
      <c r="BB26" s="83">
        <f t="shared" si="6"/>
        <v>0.16241895655790964</v>
      </c>
      <c r="BC26" s="83">
        <f t="shared" si="6"/>
        <v>0.1570089707771937</v>
      </c>
      <c r="BD26" s="83">
        <f t="shared" si="6"/>
        <v>0.16011429826418558</v>
      </c>
      <c r="BF26" s="83">
        <f t="shared" si="7"/>
        <v>-5.7031214237213135E-4</v>
      </c>
      <c r="BG26" s="83">
        <f t="shared" si="7"/>
        <v>-9.7628434499104821E-4</v>
      </c>
      <c r="BH26" s="83">
        <f t="shared" si="7"/>
        <v>-1.3795693715413411E-3</v>
      </c>
      <c r="BI26" s="83">
        <f t="shared" si="7"/>
        <v>-1.4821340640385945E-3</v>
      </c>
      <c r="BJ26" s="83">
        <f t="shared" si="7"/>
        <v>-1.6593535741170247E-3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356424</v>
      </c>
      <c r="K27" s="78">
        <v>327611.66666666669</v>
      </c>
      <c r="L27" s="78">
        <v>346722.33333333331</v>
      </c>
      <c r="M27" s="78">
        <v>321316.33333333331</v>
      </c>
      <c r="N27" s="78">
        <v>320411.33333333331</v>
      </c>
      <c r="O27" s="62"/>
      <c r="P27" s="78">
        <v>0</v>
      </c>
      <c r="Q27" s="78">
        <v>422.66666666666669</v>
      </c>
      <c r="R27" s="78">
        <v>-633.66666666666663</v>
      </c>
      <c r="S27" s="78">
        <v>-536.66666666666663</v>
      </c>
      <c r="T27" s="78">
        <v>-536.66666666666663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7.9767622053623199E-2</v>
      </c>
      <c r="AC27" s="63">
        <v>7.3319427669048309E-2</v>
      </c>
      <c r="AD27" s="63">
        <v>7.7596393724282578E-2</v>
      </c>
      <c r="AE27" s="63">
        <v>7.1910535295804337E-2</v>
      </c>
      <c r="AF27" s="63">
        <v>7.1707996229330703E-2</v>
      </c>
      <c r="AG27" s="64"/>
      <c r="AH27" s="63">
        <v>0</v>
      </c>
      <c r="AI27" s="63">
        <v>9.4592571258544922E-5</v>
      </c>
      <c r="AJ27" s="63">
        <v>-1.4181683460871378E-4</v>
      </c>
      <c r="AK27" s="63">
        <v>-1.2010584274927776E-4</v>
      </c>
      <c r="AL27" s="63">
        <v>-1.2010832627614339E-4</v>
      </c>
      <c r="AM27" s="19"/>
      <c r="AN27" s="82">
        <f t="shared" si="4"/>
        <v>355000</v>
      </c>
      <c r="AO27" s="82">
        <f t="shared" si="4"/>
        <v>330000</v>
      </c>
      <c r="AP27" s="82">
        <f t="shared" si="4"/>
        <v>345000</v>
      </c>
      <c r="AQ27" s="82">
        <f t="shared" si="4"/>
        <v>320000</v>
      </c>
      <c r="AR27" s="82">
        <f t="shared" si="4"/>
        <v>320000</v>
      </c>
      <c r="AS27" s="37"/>
      <c r="AT27" s="82">
        <f t="shared" si="5"/>
        <v>0</v>
      </c>
      <c r="AU27" s="82">
        <f t="shared" si="5"/>
        <v>0</v>
      </c>
      <c r="AV27" s="82">
        <f t="shared" si="5"/>
        <v>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7.9767622053623199E-2</v>
      </c>
      <c r="BA27" s="83">
        <f t="shared" si="6"/>
        <v>7.3319427669048309E-2</v>
      </c>
      <c r="BB27" s="83">
        <f t="shared" si="6"/>
        <v>7.7596393724282578E-2</v>
      </c>
      <c r="BC27" s="83">
        <f t="shared" si="6"/>
        <v>7.1910535295804337E-2</v>
      </c>
      <c r="BD27" s="83">
        <f t="shared" si="6"/>
        <v>7.1707996229330703E-2</v>
      </c>
      <c r="BF27" s="83">
        <f t="shared" si="7"/>
        <v>0</v>
      </c>
      <c r="BG27" s="83">
        <f t="shared" si="7"/>
        <v>9.4592571258544922E-5</v>
      </c>
      <c r="BH27" s="83">
        <f t="shared" si="7"/>
        <v>-1.4181683460871378E-4</v>
      </c>
      <c r="BI27" s="83">
        <f t="shared" si="7"/>
        <v>-1.2010584274927776E-4</v>
      </c>
      <c r="BJ27" s="83">
        <f t="shared" si="7"/>
        <v>-1.2010832627614339E-4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392790.66666666669</v>
      </c>
      <c r="K28" s="78">
        <v>377879.66666666669</v>
      </c>
      <c r="L28" s="78">
        <v>372813.66666666669</v>
      </c>
      <c r="M28" s="78">
        <v>356298.33333333331</v>
      </c>
      <c r="N28" s="78">
        <v>404430.33333333331</v>
      </c>
      <c r="O28" s="62"/>
      <c r="P28" s="78">
        <v>-1647.3333333333333</v>
      </c>
      <c r="Q28" s="78">
        <v>-3567.3333333333335</v>
      </c>
      <c r="R28" s="78">
        <v>-367.33333333333331</v>
      </c>
      <c r="S28" s="78">
        <v>-1112.6666666666667</v>
      </c>
      <c r="T28" s="78">
        <v>-1112.6666666666667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4.597290108601252E-2</v>
      </c>
      <c r="AC28" s="63">
        <v>4.4227690746386848E-2</v>
      </c>
      <c r="AD28" s="63">
        <v>4.3634757399559021E-2</v>
      </c>
      <c r="AE28" s="63">
        <v>4.1701775044202805E-2</v>
      </c>
      <c r="AF28" s="63">
        <v>4.7335226088762283E-2</v>
      </c>
      <c r="AG28" s="64"/>
      <c r="AH28" s="63">
        <v>-1.9280736645062765E-4</v>
      </c>
      <c r="AI28" s="63">
        <v>-4.1752556959788006E-4</v>
      </c>
      <c r="AJ28" s="63">
        <v>-4.299357533454895E-5</v>
      </c>
      <c r="AK28" s="63">
        <v>-1.3022869825363159E-4</v>
      </c>
      <c r="AL28" s="63">
        <v>-1.3022869825363159E-4</v>
      </c>
      <c r="AM28" s="19"/>
      <c r="AN28" s="82">
        <f t="shared" si="4"/>
        <v>395000</v>
      </c>
      <c r="AO28" s="82">
        <f t="shared" si="4"/>
        <v>380000</v>
      </c>
      <c r="AP28" s="82">
        <f t="shared" si="4"/>
        <v>375000</v>
      </c>
      <c r="AQ28" s="82">
        <f t="shared" si="4"/>
        <v>355000</v>
      </c>
      <c r="AR28" s="82">
        <f t="shared" si="4"/>
        <v>405000</v>
      </c>
      <c r="AS28" s="37"/>
      <c r="AT28" s="82">
        <f t="shared" si="5"/>
        <v>0</v>
      </c>
      <c r="AU28" s="82">
        <f t="shared" si="5"/>
        <v>-5000</v>
      </c>
      <c r="AV28" s="82">
        <f t="shared" si="5"/>
        <v>0</v>
      </c>
      <c r="AW28" s="82">
        <f t="shared" si="5"/>
        <v>0</v>
      </c>
      <c r="AX28" s="82">
        <f t="shared" si="5"/>
        <v>0</v>
      </c>
      <c r="AY28" s="37"/>
      <c r="AZ28" s="83">
        <f t="shared" si="6"/>
        <v>4.597290108601252E-2</v>
      </c>
      <c r="BA28" s="83">
        <f t="shared" si="6"/>
        <v>4.4227690746386848E-2</v>
      </c>
      <c r="BB28" s="83">
        <f t="shared" si="6"/>
        <v>4.3634757399559021E-2</v>
      </c>
      <c r="BC28" s="83">
        <f t="shared" si="6"/>
        <v>4.1701775044202805E-2</v>
      </c>
      <c r="BD28" s="83">
        <f t="shared" si="6"/>
        <v>4.7335226088762283E-2</v>
      </c>
      <c r="BF28" s="83">
        <f t="shared" si="7"/>
        <v>-1.9280736645062765E-4</v>
      </c>
      <c r="BG28" s="83">
        <f t="shared" si="7"/>
        <v>-4.1752556959788006E-4</v>
      </c>
      <c r="BH28" s="83">
        <f t="shared" si="7"/>
        <v>-4.299357533454895E-5</v>
      </c>
      <c r="BI28" s="83">
        <f t="shared" si="7"/>
        <v>-1.3022869825363159E-4</v>
      </c>
      <c r="BJ28" s="83">
        <f t="shared" si="7"/>
        <v>-1.3022869825363159E-4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4033269.3333333335</v>
      </c>
      <c r="K30" s="78">
        <v>3966763</v>
      </c>
      <c r="L30" s="78">
        <v>4232209.666666667</v>
      </c>
      <c r="M30" s="78">
        <v>4084741.6666666665</v>
      </c>
      <c r="N30" s="78">
        <v>4163887.6666666665</v>
      </c>
      <c r="O30" s="62"/>
      <c r="P30" s="78">
        <v>-10309.666666666666</v>
      </c>
      <c r="Q30" s="78">
        <v>-18571</v>
      </c>
      <c r="R30" s="78">
        <v>-23565.333333333332</v>
      </c>
      <c r="S30" s="78">
        <v>-33606.333333333336</v>
      </c>
      <c r="T30" s="78">
        <v>-39229.333333333336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0.10444461802641551</v>
      </c>
      <c r="AC30" s="63">
        <v>0.10272238403558731</v>
      </c>
      <c r="AD30" s="63">
        <v>0.10959632694721222</v>
      </c>
      <c r="AE30" s="63">
        <v>0.10577753186225891</v>
      </c>
      <c r="AF30" s="63">
        <v>0.10782707979281743</v>
      </c>
      <c r="AG30" s="64"/>
      <c r="AH30" s="63">
        <v>-2.6697417100270587E-4</v>
      </c>
      <c r="AI30" s="63">
        <v>-4.8091262578964233E-4</v>
      </c>
      <c r="AJ30" s="63">
        <v>-6.1024725437164307E-4</v>
      </c>
      <c r="AK30" s="63">
        <v>-8.7026506662368774E-4</v>
      </c>
      <c r="AL30" s="63">
        <v>-1.0158742467562358E-3</v>
      </c>
      <c r="AM30" s="19"/>
      <c r="AN30" s="82">
        <f t="shared" si="4"/>
        <v>4035000</v>
      </c>
      <c r="AO30" s="82">
        <f t="shared" si="4"/>
        <v>3965000</v>
      </c>
      <c r="AP30" s="82">
        <f t="shared" si="4"/>
        <v>4230000</v>
      </c>
      <c r="AQ30" s="82">
        <f t="shared" si="4"/>
        <v>4085000</v>
      </c>
      <c r="AR30" s="82">
        <f t="shared" si="4"/>
        <v>4165000</v>
      </c>
      <c r="AS30" s="37"/>
      <c r="AT30" s="82">
        <f t="shared" si="5"/>
        <v>-10000</v>
      </c>
      <c r="AU30" s="82">
        <f t="shared" si="5"/>
        <v>-20000</v>
      </c>
      <c r="AV30" s="82">
        <f t="shared" si="5"/>
        <v>-25000</v>
      </c>
      <c r="AW30" s="82">
        <f t="shared" si="5"/>
        <v>-35000</v>
      </c>
      <c r="AX30" s="82">
        <f t="shared" si="5"/>
        <v>-40000</v>
      </c>
      <c r="AY30" s="37"/>
      <c r="AZ30" s="83">
        <f t="shared" si="6"/>
        <v>0.10444461802641551</v>
      </c>
      <c r="BA30" s="83">
        <f t="shared" si="6"/>
        <v>0.10272238403558731</v>
      </c>
      <c r="BB30" s="83">
        <f t="shared" si="6"/>
        <v>0.10959632694721222</v>
      </c>
      <c r="BC30" s="83">
        <f t="shared" si="6"/>
        <v>0.10577753186225891</v>
      </c>
      <c r="BD30" s="83">
        <f t="shared" si="6"/>
        <v>0.10782707979281743</v>
      </c>
      <c r="BF30" s="83">
        <f t="shared" si="7"/>
        <v>-2.6697417100270587E-4</v>
      </c>
      <c r="BG30" s="83">
        <f t="shared" si="7"/>
        <v>-4.8091262578964233E-4</v>
      </c>
      <c r="BH30" s="83">
        <f t="shared" si="7"/>
        <v>-6.1024725437164307E-4</v>
      </c>
      <c r="BI30" s="83">
        <f t="shared" si="7"/>
        <v>-8.7026506662368774E-4</v>
      </c>
      <c r="BJ30" s="83">
        <f t="shared" si="7"/>
        <v>-1.0158742467562358E-3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1231147.6666666667</v>
      </c>
      <c r="K31" s="78">
        <v>1199167</v>
      </c>
      <c r="L31" s="78">
        <v>1263566.6666666667</v>
      </c>
      <c r="M31" s="78">
        <v>1243683.3333333333</v>
      </c>
      <c r="N31" s="78">
        <v>1274400.6666666667</v>
      </c>
      <c r="O31" s="62"/>
      <c r="P31" s="78">
        <v>-1564.3333333333333</v>
      </c>
      <c r="Q31" s="78">
        <v>-5345</v>
      </c>
      <c r="R31" s="78">
        <v>-7142.333333333333</v>
      </c>
      <c r="S31" s="78">
        <v>-14046.666666666666</v>
      </c>
      <c r="T31" s="78">
        <v>-16691.333333333332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0.14438447852929434</v>
      </c>
      <c r="AC31" s="63">
        <v>0.14063390096028647</v>
      </c>
      <c r="AD31" s="63">
        <v>0.14818645517031351</v>
      </c>
      <c r="AE31" s="63">
        <v>0.14585461219151816</v>
      </c>
      <c r="AF31" s="63">
        <v>0.14945703248182932</v>
      </c>
      <c r="AG31" s="64"/>
      <c r="AH31" s="63">
        <v>-1.8345812956492105E-4</v>
      </c>
      <c r="AI31" s="63">
        <v>-6.2684218088785804E-4</v>
      </c>
      <c r="AJ31" s="63">
        <v>-8.3762904008229577E-4</v>
      </c>
      <c r="AK31" s="63">
        <v>-1.6473482052485149E-3</v>
      </c>
      <c r="AL31" s="63">
        <v>-1.9574960072835288E-3</v>
      </c>
      <c r="AM31" s="19"/>
      <c r="AN31" s="82">
        <f t="shared" si="4"/>
        <v>1230000</v>
      </c>
      <c r="AO31" s="82">
        <f t="shared" si="4"/>
        <v>1200000</v>
      </c>
      <c r="AP31" s="82">
        <f t="shared" si="4"/>
        <v>1265000</v>
      </c>
      <c r="AQ31" s="82">
        <f t="shared" si="4"/>
        <v>1245000</v>
      </c>
      <c r="AR31" s="82">
        <f t="shared" si="4"/>
        <v>1275000</v>
      </c>
      <c r="AS31" s="37"/>
      <c r="AT31" s="82">
        <f t="shared" si="5"/>
        <v>0</v>
      </c>
      <c r="AU31" s="82">
        <f t="shared" si="5"/>
        <v>-5000</v>
      </c>
      <c r="AV31" s="82">
        <f t="shared" si="5"/>
        <v>-5000</v>
      </c>
      <c r="AW31" s="82">
        <f t="shared" si="5"/>
        <v>-15000</v>
      </c>
      <c r="AX31" s="82">
        <f t="shared" si="5"/>
        <v>-15000</v>
      </c>
      <c r="AY31" s="37"/>
      <c r="AZ31" s="83">
        <f t="shared" si="6"/>
        <v>0.14438447852929434</v>
      </c>
      <c r="BA31" s="83">
        <f t="shared" si="6"/>
        <v>0.14063390096028647</v>
      </c>
      <c r="BB31" s="83">
        <f t="shared" si="6"/>
        <v>0.14818645517031351</v>
      </c>
      <c r="BC31" s="83">
        <f t="shared" si="6"/>
        <v>0.14585461219151816</v>
      </c>
      <c r="BD31" s="83">
        <f t="shared" si="6"/>
        <v>0.14945703248182932</v>
      </c>
      <c r="BF31" s="83">
        <f t="shared" si="7"/>
        <v>-1.8345812956492105E-4</v>
      </c>
      <c r="BG31" s="83">
        <f t="shared" si="7"/>
        <v>-6.2684218088785804E-4</v>
      </c>
      <c r="BH31" s="83">
        <f t="shared" si="7"/>
        <v>-8.3762904008229577E-4</v>
      </c>
      <c r="BI31" s="83">
        <f t="shared" si="7"/>
        <v>-1.6473482052485149E-3</v>
      </c>
      <c r="BJ31" s="83">
        <f t="shared" si="7"/>
        <v>-1.9574960072835288E-3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1843132.3333333333</v>
      </c>
      <c r="K32" s="78">
        <v>1835628.6666666667</v>
      </c>
      <c r="L32" s="78">
        <v>1893385.3333333333</v>
      </c>
      <c r="M32" s="78">
        <v>1825984.3333333333</v>
      </c>
      <c r="N32" s="78">
        <v>1891173.3333333333</v>
      </c>
      <c r="O32" s="62"/>
      <c r="P32" s="78">
        <v>-9262.6666666666661</v>
      </c>
      <c r="Q32" s="78">
        <v>-12634.333333333334</v>
      </c>
      <c r="R32" s="78">
        <v>-17034.666666666668</v>
      </c>
      <c r="S32" s="78">
        <v>-15478.666666666666</v>
      </c>
      <c r="T32" s="78">
        <v>-12063.666666666666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0.14810515443483988</v>
      </c>
      <c r="AC32" s="63">
        <v>0.14750219881534576</v>
      </c>
      <c r="AD32" s="63">
        <v>0.15214323997497559</v>
      </c>
      <c r="AE32" s="63">
        <v>0.14672722419102988</v>
      </c>
      <c r="AF32" s="63">
        <v>0.15196549395720163</v>
      </c>
      <c r="AG32" s="64"/>
      <c r="AH32" s="63">
        <v>-7.443030675252279E-4</v>
      </c>
      <c r="AI32" s="63">
        <v>-1.0152310132980347E-3</v>
      </c>
      <c r="AJ32" s="63">
        <v>-1.3688206672668457E-3</v>
      </c>
      <c r="AK32" s="63">
        <v>-1.2437949577967327E-3</v>
      </c>
      <c r="AL32" s="63">
        <v>-9.693702061971029E-4</v>
      </c>
      <c r="AM32" s="19"/>
      <c r="AN32" s="82">
        <f t="shared" si="4"/>
        <v>1845000</v>
      </c>
      <c r="AO32" s="82">
        <f t="shared" si="4"/>
        <v>1835000</v>
      </c>
      <c r="AP32" s="82">
        <f t="shared" si="4"/>
        <v>1895000</v>
      </c>
      <c r="AQ32" s="82">
        <f t="shared" si="4"/>
        <v>1825000</v>
      </c>
      <c r="AR32" s="82">
        <f t="shared" si="4"/>
        <v>1890000</v>
      </c>
      <c r="AS32" s="37"/>
      <c r="AT32" s="82">
        <f t="shared" si="5"/>
        <v>-10000</v>
      </c>
      <c r="AU32" s="82">
        <f t="shared" si="5"/>
        <v>-15000</v>
      </c>
      <c r="AV32" s="82">
        <f t="shared" si="5"/>
        <v>-15000</v>
      </c>
      <c r="AW32" s="82">
        <f t="shared" si="5"/>
        <v>-15000</v>
      </c>
      <c r="AX32" s="82">
        <f t="shared" si="5"/>
        <v>-10000</v>
      </c>
      <c r="AY32" s="37"/>
      <c r="AZ32" s="83">
        <f t="shared" si="6"/>
        <v>0.14810515443483988</v>
      </c>
      <c r="BA32" s="83">
        <f t="shared" si="6"/>
        <v>0.14750219881534576</v>
      </c>
      <c r="BB32" s="83">
        <f t="shared" si="6"/>
        <v>0.15214323997497559</v>
      </c>
      <c r="BC32" s="83">
        <f t="shared" si="6"/>
        <v>0.14672722419102988</v>
      </c>
      <c r="BD32" s="83">
        <f t="shared" si="6"/>
        <v>0.15196549395720163</v>
      </c>
      <c r="BF32" s="83">
        <f t="shared" si="7"/>
        <v>-7.443030675252279E-4</v>
      </c>
      <c r="BG32" s="83">
        <f t="shared" si="7"/>
        <v>-1.0152310132980347E-3</v>
      </c>
      <c r="BH32" s="83">
        <f t="shared" si="7"/>
        <v>-1.3688206672668457E-3</v>
      </c>
      <c r="BI32" s="83">
        <f t="shared" si="7"/>
        <v>-1.2437949577967327E-3</v>
      </c>
      <c r="BJ32" s="83">
        <f t="shared" si="7"/>
        <v>-9.693702061971029E-4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2191498.3333333335</v>
      </c>
      <c r="K33" s="78">
        <v>2221544.6666666665</v>
      </c>
      <c r="L33" s="78">
        <v>2306456</v>
      </c>
      <c r="M33" s="78">
        <v>2262548.3333333335</v>
      </c>
      <c r="N33" s="78">
        <v>2326426.3333333335</v>
      </c>
      <c r="O33" s="62"/>
      <c r="P33" s="78">
        <v>-4562.666666666667</v>
      </c>
      <c r="Q33" s="78">
        <v>-16903.333333333332</v>
      </c>
      <c r="R33" s="78">
        <v>-16940</v>
      </c>
      <c r="S33" s="78">
        <v>-23902.666666666668</v>
      </c>
      <c r="T33" s="78">
        <v>-28297.666666666668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0.30680349469184875</v>
      </c>
      <c r="AC33" s="63">
        <v>0.31100989381472272</v>
      </c>
      <c r="AD33" s="63">
        <v>0.32289724548657733</v>
      </c>
      <c r="AE33" s="63">
        <v>0.31675029794375104</v>
      </c>
      <c r="AF33" s="63">
        <v>0.3256930410861969</v>
      </c>
      <c r="AG33" s="64"/>
      <c r="AH33" s="63">
        <v>-6.3875317573547363E-4</v>
      </c>
      <c r="AI33" s="63">
        <v>-2.3664136727650962E-3</v>
      </c>
      <c r="AJ33" s="63">
        <v>-2.3715595404307046E-3</v>
      </c>
      <c r="AK33" s="63">
        <v>-3.346314032872518E-3</v>
      </c>
      <c r="AL33" s="63">
        <v>-3.9615929126739502E-3</v>
      </c>
      <c r="AM33" s="19"/>
      <c r="AN33" s="82">
        <f t="shared" si="4"/>
        <v>2190000</v>
      </c>
      <c r="AO33" s="82">
        <f t="shared" si="4"/>
        <v>2220000</v>
      </c>
      <c r="AP33" s="82">
        <f t="shared" si="4"/>
        <v>2305000</v>
      </c>
      <c r="AQ33" s="82">
        <f t="shared" si="4"/>
        <v>2265000</v>
      </c>
      <c r="AR33" s="82">
        <f t="shared" si="4"/>
        <v>2325000</v>
      </c>
      <c r="AS33" s="37"/>
      <c r="AT33" s="82">
        <f t="shared" si="5"/>
        <v>-5000</v>
      </c>
      <c r="AU33" s="82">
        <f t="shared" si="5"/>
        <v>-15000</v>
      </c>
      <c r="AV33" s="82">
        <f t="shared" si="5"/>
        <v>-15000</v>
      </c>
      <c r="AW33" s="82">
        <f t="shared" si="5"/>
        <v>-25000</v>
      </c>
      <c r="AX33" s="82">
        <f t="shared" si="5"/>
        <v>-30000</v>
      </c>
      <c r="AY33" s="37"/>
      <c r="AZ33" s="83">
        <f t="shared" si="6"/>
        <v>0.30680349469184875</v>
      </c>
      <c r="BA33" s="83">
        <f t="shared" si="6"/>
        <v>0.31100989381472272</v>
      </c>
      <c r="BB33" s="83">
        <f t="shared" si="6"/>
        <v>0.32289724548657733</v>
      </c>
      <c r="BC33" s="83">
        <f t="shared" si="6"/>
        <v>0.31675029794375104</v>
      </c>
      <c r="BD33" s="83">
        <f t="shared" si="6"/>
        <v>0.3256930410861969</v>
      </c>
      <c r="BF33" s="83">
        <f t="shared" si="7"/>
        <v>-6.3875317573547363E-4</v>
      </c>
      <c r="BG33" s="83">
        <f t="shared" si="7"/>
        <v>-2.3664136727650962E-3</v>
      </c>
      <c r="BH33" s="83">
        <f t="shared" si="7"/>
        <v>-2.3715595404307046E-3</v>
      </c>
      <c r="BI33" s="83">
        <f t="shared" si="7"/>
        <v>-3.346314032872518E-3</v>
      </c>
      <c r="BJ33" s="83">
        <f t="shared" si="7"/>
        <v>-3.9615929126739502E-3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466475.33333333331</v>
      </c>
      <c r="K35" s="78">
        <v>439414.66666666669</v>
      </c>
      <c r="L35" s="78">
        <v>441665.66666666669</v>
      </c>
      <c r="M35" s="78">
        <v>414761.33333333331</v>
      </c>
      <c r="N35" s="78">
        <v>413404.33333333331</v>
      </c>
      <c r="O35" s="62"/>
      <c r="P35" s="78">
        <v>-534.66666666666663</v>
      </c>
      <c r="Q35" s="78">
        <v>422.66666666666669</v>
      </c>
      <c r="R35" s="78">
        <v>111.66666666666667</v>
      </c>
      <c r="S35" s="78">
        <v>-536.66666666666663</v>
      </c>
      <c r="T35" s="78">
        <v>-536.66666666666663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4.973916088541349E-2</v>
      </c>
      <c r="AC35" s="63">
        <v>4.685374597708384E-2</v>
      </c>
      <c r="AD35" s="63">
        <v>4.7093763947486877E-2</v>
      </c>
      <c r="AE35" s="63">
        <v>4.4225018471479416E-2</v>
      </c>
      <c r="AF35" s="63">
        <v>4.4080325712760292E-2</v>
      </c>
      <c r="AG35" s="64"/>
      <c r="AH35" s="63">
        <v>-5.701060096422831E-5</v>
      </c>
      <c r="AI35" s="63">
        <v>4.5067320267359413E-5</v>
      </c>
      <c r="AJ35" s="63">
        <v>1.1906027793884277E-5</v>
      </c>
      <c r="AK35" s="63">
        <v>-5.7224184274673462E-5</v>
      </c>
      <c r="AL35" s="63">
        <v>-5.7222942511240639E-5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440000</v>
      </c>
      <c r="AQ35" s="82">
        <f t="shared" si="4"/>
        <v>415000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0</v>
      </c>
      <c r="AV35" s="82">
        <f t="shared" si="5"/>
        <v>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4.973916088541349E-2</v>
      </c>
      <c r="BA35" s="83">
        <f t="shared" si="6"/>
        <v>4.685374597708384E-2</v>
      </c>
      <c r="BB35" s="83">
        <f t="shared" si="6"/>
        <v>4.7093763947486877E-2</v>
      </c>
      <c r="BC35" s="83">
        <f t="shared" si="6"/>
        <v>4.4225018471479416E-2</v>
      </c>
      <c r="BD35" s="83">
        <f t="shared" si="6"/>
        <v>4.4080325712760292E-2</v>
      </c>
      <c r="BF35" s="83">
        <f t="shared" si="7"/>
        <v>-5.701060096422831E-5</v>
      </c>
      <c r="BG35" s="83">
        <f t="shared" si="7"/>
        <v>4.5067320267359413E-5</v>
      </c>
      <c r="BH35" s="83">
        <f t="shared" si="7"/>
        <v>1.1906027793884277E-5</v>
      </c>
      <c r="BI35" s="83">
        <f t="shared" si="7"/>
        <v>-5.7224184274673462E-5</v>
      </c>
      <c r="BJ35" s="83">
        <f t="shared" si="7"/>
        <v>-5.7222942511240639E-5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1592884</v>
      </c>
      <c r="K36" s="78">
        <v>1734790.6666666667</v>
      </c>
      <c r="L36" s="78">
        <v>1910969.6666666667</v>
      </c>
      <c r="M36" s="78">
        <v>1885186.6666666667</v>
      </c>
      <c r="N36" s="78">
        <v>1922864.3333333333</v>
      </c>
      <c r="O36" s="62"/>
      <c r="P36" s="78">
        <v>-2865</v>
      </c>
      <c r="Q36" s="78">
        <v>-4135.333333333333</v>
      </c>
      <c r="R36" s="78">
        <v>-16423.333333333332</v>
      </c>
      <c r="S36" s="78">
        <v>-19248.333333333332</v>
      </c>
      <c r="T36" s="78">
        <v>-29069.666666666668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4.7560915350914001E-2</v>
      </c>
      <c r="AC36" s="63">
        <v>5.1798017074664436E-2</v>
      </c>
      <c r="AD36" s="63">
        <v>5.7058434933423996E-2</v>
      </c>
      <c r="AE36" s="63">
        <v>5.6288596242666245E-2</v>
      </c>
      <c r="AF36" s="63">
        <v>5.7413590451081596E-2</v>
      </c>
      <c r="AG36" s="64"/>
      <c r="AH36" s="63">
        <v>-8.5543841123580933E-5</v>
      </c>
      <c r="AI36" s="63">
        <v>-1.2347350517908731E-4</v>
      </c>
      <c r="AJ36" s="63">
        <v>-4.903748631477356E-4</v>
      </c>
      <c r="AK36" s="63">
        <v>-5.7472288608551025E-4</v>
      </c>
      <c r="AL36" s="63">
        <v>-8.6797277132670081E-4</v>
      </c>
      <c r="AM36" s="19"/>
      <c r="AN36" s="82">
        <f t="shared" si="4"/>
        <v>1595000</v>
      </c>
      <c r="AO36" s="82">
        <f t="shared" si="4"/>
        <v>1735000</v>
      </c>
      <c r="AP36" s="82">
        <f t="shared" si="4"/>
        <v>1910000</v>
      </c>
      <c r="AQ36" s="82">
        <f t="shared" si="4"/>
        <v>1885000</v>
      </c>
      <c r="AR36" s="82">
        <f t="shared" si="4"/>
        <v>1925000</v>
      </c>
      <c r="AS36" s="37"/>
      <c r="AT36" s="82">
        <f t="shared" si="5"/>
        <v>-5000</v>
      </c>
      <c r="AU36" s="82">
        <f t="shared" si="5"/>
        <v>-5000</v>
      </c>
      <c r="AV36" s="82">
        <f t="shared" si="5"/>
        <v>-15000</v>
      </c>
      <c r="AW36" s="82">
        <f t="shared" si="5"/>
        <v>-20000</v>
      </c>
      <c r="AX36" s="82">
        <f t="shared" si="5"/>
        <v>-30000</v>
      </c>
      <c r="AY36" s="37"/>
      <c r="AZ36" s="83">
        <f t="shared" si="6"/>
        <v>4.7560915350914001E-2</v>
      </c>
      <c r="BA36" s="83">
        <f t="shared" si="6"/>
        <v>5.1798017074664436E-2</v>
      </c>
      <c r="BB36" s="83">
        <f t="shared" si="6"/>
        <v>5.7058434933423996E-2</v>
      </c>
      <c r="BC36" s="83">
        <f t="shared" si="6"/>
        <v>5.6288596242666245E-2</v>
      </c>
      <c r="BD36" s="83">
        <f t="shared" si="6"/>
        <v>5.7413590451081596E-2</v>
      </c>
      <c r="BF36" s="83">
        <f t="shared" si="7"/>
        <v>-8.5543841123580933E-5</v>
      </c>
      <c r="BG36" s="83">
        <f t="shared" si="7"/>
        <v>-1.2347350517908731E-4</v>
      </c>
      <c r="BH36" s="83">
        <f t="shared" si="7"/>
        <v>-4.903748631477356E-4</v>
      </c>
      <c r="BI36" s="83">
        <f t="shared" si="7"/>
        <v>-5.7472288608551025E-4</v>
      </c>
      <c r="BJ36" s="83">
        <f t="shared" si="7"/>
        <v>-8.6797277132670081E-4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2569265.6666666665</v>
      </c>
      <c r="K37" s="78">
        <v>2469424</v>
      </c>
      <c r="L37" s="78">
        <v>2513067.6666666665</v>
      </c>
      <c r="M37" s="78">
        <v>2376623.3333333335</v>
      </c>
      <c r="N37" s="78">
        <v>2485414.3333333335</v>
      </c>
      <c r="O37" s="62"/>
      <c r="P37" s="78">
        <v>-12917.333333333334</v>
      </c>
      <c r="Q37" s="78">
        <v>-28481</v>
      </c>
      <c r="R37" s="78">
        <v>-21180.333333333332</v>
      </c>
      <c r="S37" s="78">
        <v>-20334.666666666668</v>
      </c>
      <c r="T37" s="78">
        <v>-26286.666666666668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0.18457525968551636</v>
      </c>
      <c r="AC37" s="63">
        <v>0.1774026652177175</v>
      </c>
      <c r="AD37" s="63">
        <v>0.18053801854451498</v>
      </c>
      <c r="AE37" s="63">
        <v>0.17073589563369751</v>
      </c>
      <c r="AF37" s="63">
        <v>0.17855141063531241</v>
      </c>
      <c r="AG37" s="64"/>
      <c r="AH37" s="63">
        <v>-9.2798471450805664E-4</v>
      </c>
      <c r="AI37" s="63">
        <v>-2.0460734764734903E-3</v>
      </c>
      <c r="AJ37" s="63">
        <v>-1.5215824047724407E-3</v>
      </c>
      <c r="AK37" s="63">
        <v>-1.460835337638855E-3</v>
      </c>
      <c r="AL37" s="63">
        <v>-1.8884191910425823E-3</v>
      </c>
      <c r="AM37" s="19"/>
      <c r="AN37" s="82">
        <f t="shared" si="4"/>
        <v>2570000</v>
      </c>
      <c r="AO37" s="82">
        <f t="shared" si="4"/>
        <v>2470000</v>
      </c>
      <c r="AP37" s="82">
        <f t="shared" si="4"/>
        <v>2515000</v>
      </c>
      <c r="AQ37" s="82">
        <f t="shared" si="4"/>
        <v>2375000</v>
      </c>
      <c r="AR37" s="82">
        <f t="shared" si="4"/>
        <v>2485000</v>
      </c>
      <c r="AS37" s="37"/>
      <c r="AT37" s="82">
        <f t="shared" si="5"/>
        <v>-15000</v>
      </c>
      <c r="AU37" s="82">
        <f t="shared" si="5"/>
        <v>-30000</v>
      </c>
      <c r="AV37" s="82">
        <f t="shared" si="5"/>
        <v>-20000</v>
      </c>
      <c r="AW37" s="82">
        <f t="shared" si="5"/>
        <v>-20000</v>
      </c>
      <c r="AX37" s="82">
        <f t="shared" si="5"/>
        <v>-25000</v>
      </c>
      <c r="AY37" s="37"/>
      <c r="AZ37" s="83">
        <f t="shared" si="6"/>
        <v>0.18457525968551636</v>
      </c>
      <c r="BA37" s="83">
        <f t="shared" si="6"/>
        <v>0.1774026652177175</v>
      </c>
      <c r="BB37" s="83">
        <f t="shared" si="6"/>
        <v>0.18053801854451498</v>
      </c>
      <c r="BC37" s="83">
        <f t="shared" si="6"/>
        <v>0.17073589563369751</v>
      </c>
      <c r="BD37" s="83">
        <f t="shared" si="6"/>
        <v>0.17855141063531241</v>
      </c>
      <c r="BF37" s="83">
        <f t="shared" si="7"/>
        <v>-9.2798471450805664E-4</v>
      </c>
      <c r="BG37" s="83">
        <f t="shared" si="7"/>
        <v>-2.0460734764734903E-3</v>
      </c>
      <c r="BH37" s="83">
        <f t="shared" si="7"/>
        <v>-1.5215824047724407E-3</v>
      </c>
      <c r="BI37" s="83">
        <f t="shared" si="7"/>
        <v>-1.460835337638855E-3</v>
      </c>
      <c r="BJ37" s="83">
        <f t="shared" si="7"/>
        <v>-1.8884191910425823E-3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1184497</v>
      </c>
      <c r="K38" s="78">
        <v>1104252.3333333333</v>
      </c>
      <c r="L38" s="78">
        <v>1172798</v>
      </c>
      <c r="M38" s="78">
        <v>1132247.6666666667</v>
      </c>
      <c r="N38" s="78">
        <v>1151573.6666666667</v>
      </c>
      <c r="O38" s="62"/>
      <c r="P38" s="78">
        <v>-1276</v>
      </c>
      <c r="Q38" s="78">
        <v>-7510.666666666667</v>
      </c>
      <c r="R38" s="78">
        <v>-5677</v>
      </c>
      <c r="S38" s="78">
        <v>-13349.333333333334</v>
      </c>
      <c r="T38" s="78">
        <v>-13250.333333333334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0.36757720510164898</v>
      </c>
      <c r="AC38" s="63">
        <v>0.34267540772755939</v>
      </c>
      <c r="AD38" s="63">
        <v>0.36394674579302472</v>
      </c>
      <c r="AE38" s="63">
        <v>0.35136303305625916</v>
      </c>
      <c r="AF38" s="63">
        <v>0.35736033320426941</v>
      </c>
      <c r="AG38" s="64"/>
      <c r="AH38" s="63">
        <v>-3.9597352345784503E-4</v>
      </c>
      <c r="AI38" s="63">
        <v>-2.330730358759562E-3</v>
      </c>
      <c r="AJ38" s="63">
        <v>-1.7616947491963704E-3</v>
      </c>
      <c r="AK38" s="63">
        <v>-4.1426122188568115E-3</v>
      </c>
      <c r="AL38" s="63">
        <v>-4.1118860244750977E-3</v>
      </c>
      <c r="AM38" s="19"/>
      <c r="AN38" s="82">
        <f t="shared" si="4"/>
        <v>1185000</v>
      </c>
      <c r="AO38" s="82">
        <f t="shared" si="4"/>
        <v>1105000</v>
      </c>
      <c r="AP38" s="82">
        <f t="shared" si="4"/>
        <v>1175000</v>
      </c>
      <c r="AQ38" s="82">
        <f t="shared" si="4"/>
        <v>1130000</v>
      </c>
      <c r="AR38" s="82">
        <f t="shared" si="4"/>
        <v>1150000</v>
      </c>
      <c r="AS38" s="37"/>
      <c r="AT38" s="82">
        <f t="shared" si="5"/>
        <v>0</v>
      </c>
      <c r="AU38" s="82">
        <f t="shared" si="5"/>
        <v>-10000</v>
      </c>
      <c r="AV38" s="82">
        <f t="shared" si="5"/>
        <v>-5000</v>
      </c>
      <c r="AW38" s="82">
        <f t="shared" si="5"/>
        <v>-15000</v>
      </c>
      <c r="AX38" s="82">
        <f t="shared" si="5"/>
        <v>-15000</v>
      </c>
      <c r="AY38" s="37"/>
      <c r="AZ38" s="83">
        <f t="shared" si="6"/>
        <v>0.36757720510164898</v>
      </c>
      <c r="BA38" s="83">
        <f t="shared" si="6"/>
        <v>0.34267540772755939</v>
      </c>
      <c r="BB38" s="83">
        <f t="shared" si="6"/>
        <v>0.36394674579302472</v>
      </c>
      <c r="BC38" s="83">
        <f t="shared" si="6"/>
        <v>0.35136303305625916</v>
      </c>
      <c r="BD38" s="83">
        <f t="shared" si="6"/>
        <v>0.35736033320426941</v>
      </c>
      <c r="BF38" s="83">
        <f t="shared" si="7"/>
        <v>-3.9597352345784503E-4</v>
      </c>
      <c r="BG38" s="83">
        <f t="shared" si="7"/>
        <v>-2.330730358759562E-3</v>
      </c>
      <c r="BH38" s="83">
        <f t="shared" si="7"/>
        <v>-1.7616947491963704E-3</v>
      </c>
      <c r="BI38" s="83">
        <f t="shared" si="7"/>
        <v>-4.1426122188568115E-3</v>
      </c>
      <c r="BJ38" s="83">
        <f t="shared" si="7"/>
        <v>-4.1118860244750977E-3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3269011.6666666665</v>
      </c>
      <c r="K39" s="78">
        <v>3237614.6666666665</v>
      </c>
      <c r="L39" s="78">
        <v>3409383.6666666665</v>
      </c>
      <c r="M39" s="78">
        <v>3355848</v>
      </c>
      <c r="N39" s="78">
        <v>3425810</v>
      </c>
      <c r="O39" s="62"/>
      <c r="P39" s="78">
        <v>-8106.333333333333</v>
      </c>
      <c r="Q39" s="78">
        <v>-13749.333333333334</v>
      </c>
      <c r="R39" s="78">
        <v>-19588.333333333332</v>
      </c>
      <c r="S39" s="78">
        <v>-31408</v>
      </c>
      <c r="T39" s="78">
        <v>-24676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0.52684621016184485</v>
      </c>
      <c r="AC39" s="63">
        <v>0.52178613344828284</v>
      </c>
      <c r="AD39" s="63">
        <v>0.54946907361348474</v>
      </c>
      <c r="AE39" s="63">
        <v>0.54084108273188269</v>
      </c>
      <c r="AF39" s="63">
        <v>0.55211641391118371</v>
      </c>
      <c r="AG39" s="64"/>
      <c r="AH39" s="63">
        <v>-1.3064344724019368E-3</v>
      </c>
      <c r="AI39" s="63">
        <v>-2.2158821423848471E-3</v>
      </c>
      <c r="AJ39" s="63">
        <v>-3.1569401423136392E-3</v>
      </c>
      <c r="AK39" s="63">
        <v>-5.0618251164754229E-3</v>
      </c>
      <c r="AL39" s="63">
        <v>-3.976861635843913E-3</v>
      </c>
      <c r="AM39" s="19"/>
      <c r="AN39" s="82">
        <f t="shared" si="4"/>
        <v>3270000</v>
      </c>
      <c r="AO39" s="82">
        <f t="shared" si="4"/>
        <v>3240000</v>
      </c>
      <c r="AP39" s="82">
        <f t="shared" si="4"/>
        <v>3410000</v>
      </c>
      <c r="AQ39" s="82">
        <f t="shared" si="4"/>
        <v>3355000</v>
      </c>
      <c r="AR39" s="82">
        <f t="shared" si="4"/>
        <v>3425000</v>
      </c>
      <c r="AS39" s="37"/>
      <c r="AT39" s="82">
        <f t="shared" si="5"/>
        <v>-10000</v>
      </c>
      <c r="AU39" s="82">
        <f t="shared" si="5"/>
        <v>-15000</v>
      </c>
      <c r="AV39" s="82">
        <f t="shared" si="5"/>
        <v>-20000</v>
      </c>
      <c r="AW39" s="82">
        <f t="shared" si="5"/>
        <v>-30000</v>
      </c>
      <c r="AX39" s="82">
        <f t="shared" si="5"/>
        <v>-25000</v>
      </c>
      <c r="AY39" s="37"/>
      <c r="AZ39" s="83">
        <f t="shared" si="6"/>
        <v>0.52684621016184485</v>
      </c>
      <c r="BA39" s="83">
        <f t="shared" si="6"/>
        <v>0.52178613344828284</v>
      </c>
      <c r="BB39" s="83">
        <f t="shared" si="6"/>
        <v>0.54946907361348474</v>
      </c>
      <c r="BC39" s="83">
        <f t="shared" si="6"/>
        <v>0.54084108273188269</v>
      </c>
      <c r="BD39" s="83">
        <f t="shared" si="6"/>
        <v>0.55211641391118371</v>
      </c>
      <c r="BF39" s="83">
        <f t="shared" si="7"/>
        <v>-1.3064344724019368E-3</v>
      </c>
      <c r="BG39" s="83">
        <f t="shared" si="7"/>
        <v>-2.2158821423848471E-3</v>
      </c>
      <c r="BH39" s="83">
        <f t="shared" si="7"/>
        <v>-3.1569401423136392E-3</v>
      </c>
      <c r="BI39" s="83">
        <f t="shared" si="7"/>
        <v>-5.0618251164754229E-3</v>
      </c>
      <c r="BJ39" s="83">
        <f t="shared" si="7"/>
        <v>-3.976861635843913E-3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2770883.3333333335</v>
      </c>
      <c r="K40" s="78">
        <v>2662365.6666666665</v>
      </c>
      <c r="L40" s="78">
        <v>2821112</v>
      </c>
      <c r="M40" s="78">
        <v>2734339</v>
      </c>
      <c r="N40" s="78">
        <v>2776049</v>
      </c>
      <c r="O40" s="62"/>
      <c r="P40" s="78">
        <v>-1841.6666666666667</v>
      </c>
      <c r="Q40" s="78">
        <v>-14458.333333333334</v>
      </c>
      <c r="R40" s="78">
        <v>-8924</v>
      </c>
      <c r="S40" s="78">
        <v>-14581</v>
      </c>
      <c r="T40" s="78">
        <v>-9547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0.38858117659886676</v>
      </c>
      <c r="AC40" s="63">
        <v>0.37336294849713642</v>
      </c>
      <c r="AD40" s="63">
        <v>0.39562509457270306</v>
      </c>
      <c r="AE40" s="63">
        <v>0.38345628976821899</v>
      </c>
      <c r="AF40" s="63">
        <v>0.38930558164914447</v>
      </c>
      <c r="AG40" s="64"/>
      <c r="AH40" s="63">
        <v>-2.5827685991923016E-4</v>
      </c>
      <c r="AI40" s="63">
        <v>-2.0275811354319253E-3</v>
      </c>
      <c r="AJ40" s="63">
        <v>-1.2514789899190266E-3</v>
      </c>
      <c r="AK40" s="63">
        <v>-2.0447969436645508E-3</v>
      </c>
      <c r="AL40" s="63">
        <v>-1.3388494650522869E-3</v>
      </c>
      <c r="AM40" s="19"/>
      <c r="AN40" s="82">
        <f t="shared" si="4"/>
        <v>2770000</v>
      </c>
      <c r="AO40" s="82">
        <f t="shared" si="4"/>
        <v>2660000</v>
      </c>
      <c r="AP40" s="82">
        <f t="shared" si="4"/>
        <v>2820000</v>
      </c>
      <c r="AQ40" s="82">
        <f t="shared" si="4"/>
        <v>2735000</v>
      </c>
      <c r="AR40" s="82">
        <f t="shared" si="4"/>
        <v>2775000</v>
      </c>
      <c r="AS40" s="37"/>
      <c r="AT40" s="82">
        <f t="shared" si="5"/>
        <v>0</v>
      </c>
      <c r="AU40" s="82">
        <f t="shared" si="5"/>
        <v>-15000</v>
      </c>
      <c r="AV40" s="82">
        <f t="shared" si="5"/>
        <v>-10000</v>
      </c>
      <c r="AW40" s="82">
        <f t="shared" si="5"/>
        <v>-15000</v>
      </c>
      <c r="AX40" s="82">
        <f t="shared" si="5"/>
        <v>-10000</v>
      </c>
      <c r="AY40" s="37"/>
      <c r="AZ40" s="83">
        <f t="shared" si="6"/>
        <v>0.38858117659886676</v>
      </c>
      <c r="BA40" s="83">
        <f t="shared" si="6"/>
        <v>0.37336294849713642</v>
      </c>
      <c r="BB40" s="83">
        <f t="shared" si="6"/>
        <v>0.39562509457270306</v>
      </c>
      <c r="BC40" s="83">
        <f t="shared" si="6"/>
        <v>0.38345628976821899</v>
      </c>
      <c r="BD40" s="83">
        <f t="shared" si="6"/>
        <v>0.38930558164914447</v>
      </c>
      <c r="BF40" s="83">
        <f t="shared" si="7"/>
        <v>-2.5827685991923016E-4</v>
      </c>
      <c r="BG40" s="83">
        <f t="shared" si="7"/>
        <v>-2.0275811354319253E-3</v>
      </c>
      <c r="BH40" s="83">
        <f t="shared" si="7"/>
        <v>-1.2514789899190266E-3</v>
      </c>
      <c r="BI40" s="83">
        <f t="shared" si="7"/>
        <v>-2.0447969436645508E-3</v>
      </c>
      <c r="BJ40" s="83">
        <f t="shared" si="7"/>
        <v>-1.3388494650522869E-3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4939682.333333333</v>
      </c>
      <c r="K42" s="78">
        <v>4714121</v>
      </c>
      <c r="L42" s="78">
        <v>5125797</v>
      </c>
      <c r="M42" s="78">
        <v>4933307.666666667</v>
      </c>
      <c r="N42" s="78">
        <v>5101172.666666667</v>
      </c>
      <c r="O42" s="62"/>
      <c r="P42" s="78">
        <v>-11741.666666666977</v>
      </c>
      <c r="Q42" s="78">
        <v>-20646</v>
      </c>
      <c r="R42" s="78">
        <v>-13705</v>
      </c>
      <c r="S42" s="78">
        <v>-34623.333333333023</v>
      </c>
      <c r="T42" s="78">
        <v>-38448.333333333023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0.17236999670664468</v>
      </c>
      <c r="AC42" s="63">
        <v>0.16449903945128122</v>
      </c>
      <c r="AD42" s="63">
        <v>0.17886445919672647</v>
      </c>
      <c r="AE42" s="63">
        <v>0.17214755713939667</v>
      </c>
      <c r="AF42" s="63">
        <v>0.17800519863764444</v>
      </c>
      <c r="AG42" s="64"/>
      <c r="AH42" s="63">
        <v>-4.0972729523977569E-4</v>
      </c>
      <c r="AI42" s="63">
        <v>-7.2044630845388702E-4</v>
      </c>
      <c r="AJ42" s="63">
        <v>-4.7824283440908721E-4</v>
      </c>
      <c r="AK42" s="63">
        <v>-1.2081712484359741E-3</v>
      </c>
      <c r="AL42" s="63">
        <v>-1.3416459163030081E-3</v>
      </c>
      <c r="AM42" s="19"/>
      <c r="AN42" s="82">
        <f t="shared" si="4"/>
        <v>4940000</v>
      </c>
      <c r="AO42" s="82">
        <f t="shared" si="4"/>
        <v>4715000</v>
      </c>
      <c r="AP42" s="82">
        <f t="shared" si="4"/>
        <v>5125000</v>
      </c>
      <c r="AQ42" s="82">
        <f t="shared" si="4"/>
        <v>4935000</v>
      </c>
      <c r="AR42" s="82">
        <f t="shared" si="4"/>
        <v>5100000</v>
      </c>
      <c r="AS42" s="37"/>
      <c r="AT42" s="82">
        <f t="shared" si="5"/>
        <v>-10000</v>
      </c>
      <c r="AU42" s="82">
        <f t="shared" si="5"/>
        <v>-20000</v>
      </c>
      <c r="AV42" s="82">
        <f t="shared" si="5"/>
        <v>-15000</v>
      </c>
      <c r="AW42" s="82">
        <f t="shared" si="5"/>
        <v>-35000</v>
      </c>
      <c r="AX42" s="82">
        <f t="shared" si="5"/>
        <v>-40000</v>
      </c>
      <c r="AY42" s="37"/>
      <c r="AZ42" s="83">
        <f t="shared" si="6"/>
        <v>0.17236999670664468</v>
      </c>
      <c r="BA42" s="83">
        <f t="shared" si="6"/>
        <v>0.16449903945128122</v>
      </c>
      <c r="BB42" s="83">
        <f t="shared" si="6"/>
        <v>0.17886445919672647</v>
      </c>
      <c r="BC42" s="83">
        <f t="shared" si="6"/>
        <v>0.17214755713939667</v>
      </c>
      <c r="BD42" s="83">
        <f t="shared" si="6"/>
        <v>0.17800519863764444</v>
      </c>
      <c r="BF42" s="83">
        <f t="shared" si="7"/>
        <v>-4.0972729523977569E-4</v>
      </c>
      <c r="BG42" s="83">
        <f t="shared" si="7"/>
        <v>-7.2044630845388702E-4</v>
      </c>
      <c r="BH42" s="83">
        <f t="shared" si="7"/>
        <v>-4.7824283440908721E-4</v>
      </c>
      <c r="BI42" s="83">
        <f t="shared" si="7"/>
        <v>-1.2081712484359741E-3</v>
      </c>
      <c r="BJ42" s="83">
        <f t="shared" si="7"/>
        <v>-1.3416459163030081E-3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4359365.333333333</v>
      </c>
      <c r="K43" s="78">
        <v>4508982.333333333</v>
      </c>
      <c r="L43" s="78">
        <v>4569820.666666667</v>
      </c>
      <c r="M43" s="78">
        <v>4483650</v>
      </c>
      <c r="N43" s="78">
        <v>4554715.333333333</v>
      </c>
      <c r="O43" s="62"/>
      <c r="P43" s="78">
        <v>-13957.666666666977</v>
      </c>
      <c r="Q43" s="78">
        <v>-32807.666666666977</v>
      </c>
      <c r="R43" s="78">
        <v>-50977.333333333023</v>
      </c>
      <c r="S43" s="78">
        <v>-52411</v>
      </c>
      <c r="T43" s="78">
        <v>-57833.666666666977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0.11449856807788213</v>
      </c>
      <c r="AC43" s="63">
        <v>0.11842825263738632</v>
      </c>
      <c r="AD43" s="63">
        <v>0.12002617120742798</v>
      </c>
      <c r="AE43" s="63">
        <v>0.11776289840539296</v>
      </c>
      <c r="AF43" s="63">
        <v>0.11962942779064178</v>
      </c>
      <c r="AG43" s="64"/>
      <c r="AH43" s="63">
        <v>-3.6659340063731338E-4</v>
      </c>
      <c r="AI43" s="63">
        <v>-8.6168944835662842E-4</v>
      </c>
      <c r="AJ43" s="63">
        <v>-1.3389140367507935E-3</v>
      </c>
      <c r="AK43" s="63">
        <v>-1.3765717546145168E-3</v>
      </c>
      <c r="AL43" s="63">
        <v>-1.5190020203590393E-3</v>
      </c>
      <c r="AM43" s="19"/>
      <c r="AN43" s="82">
        <f t="shared" si="4"/>
        <v>4360000</v>
      </c>
      <c r="AO43" s="82">
        <f t="shared" si="4"/>
        <v>4510000</v>
      </c>
      <c r="AP43" s="82">
        <f t="shared" si="4"/>
        <v>4570000</v>
      </c>
      <c r="AQ43" s="82">
        <f t="shared" si="4"/>
        <v>4485000</v>
      </c>
      <c r="AR43" s="82">
        <f t="shared" si="4"/>
        <v>4555000</v>
      </c>
      <c r="AS43" s="37"/>
      <c r="AT43" s="82">
        <f t="shared" si="5"/>
        <v>-15000</v>
      </c>
      <c r="AU43" s="82">
        <f t="shared" si="5"/>
        <v>-35000</v>
      </c>
      <c r="AV43" s="82">
        <f t="shared" si="5"/>
        <v>-50000</v>
      </c>
      <c r="AW43" s="82">
        <f t="shared" si="5"/>
        <v>-50000</v>
      </c>
      <c r="AX43" s="82">
        <f t="shared" si="5"/>
        <v>-60000</v>
      </c>
      <c r="AY43" s="37"/>
      <c r="AZ43" s="83">
        <f t="shared" si="6"/>
        <v>0.11449856807788213</v>
      </c>
      <c r="BA43" s="83">
        <f t="shared" si="6"/>
        <v>0.11842825263738632</v>
      </c>
      <c r="BB43" s="83">
        <f t="shared" si="6"/>
        <v>0.12002617120742798</v>
      </c>
      <c r="BC43" s="83">
        <f t="shared" si="6"/>
        <v>0.11776289840539296</v>
      </c>
      <c r="BD43" s="83">
        <f t="shared" si="6"/>
        <v>0.11962942779064178</v>
      </c>
      <c r="BF43" s="83">
        <f t="shared" si="7"/>
        <v>-3.6659340063731338E-4</v>
      </c>
      <c r="BG43" s="83">
        <f t="shared" si="7"/>
        <v>-8.6168944835662842E-4</v>
      </c>
      <c r="BH43" s="83">
        <f t="shared" si="7"/>
        <v>-1.3389140367507935E-3</v>
      </c>
      <c r="BI43" s="83">
        <f t="shared" si="7"/>
        <v>-1.3765717546145168E-3</v>
      </c>
      <c r="BJ43" s="83">
        <f t="shared" si="7"/>
        <v>-1.5190020203590393E-3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3732892.6666666665</v>
      </c>
      <c r="K44" s="78">
        <v>3541221.3333333335</v>
      </c>
      <c r="L44" s="78">
        <v>3839270.3333333335</v>
      </c>
      <c r="M44" s="78">
        <v>3666946.3333333335</v>
      </c>
      <c r="N44" s="78">
        <v>3732387</v>
      </c>
      <c r="O44" s="62"/>
      <c r="P44" s="78">
        <v>-7536.3333333334886</v>
      </c>
      <c r="Q44" s="78">
        <v>-10144.666666666511</v>
      </c>
      <c r="R44" s="78">
        <v>-2643.6666666665114</v>
      </c>
      <c r="S44" s="78">
        <v>-14524.666666666511</v>
      </c>
      <c r="T44" s="78">
        <v>-20147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0.16158274809519449</v>
      </c>
      <c r="AC44" s="63">
        <v>0.15328602492809296</v>
      </c>
      <c r="AD44" s="63">
        <v>0.16618743042151132</v>
      </c>
      <c r="AE44" s="63">
        <v>0.15872817734877268</v>
      </c>
      <c r="AF44" s="63">
        <v>0.16156085332234701</v>
      </c>
      <c r="AG44" s="64"/>
      <c r="AH44" s="63">
        <v>-3.2622118790945343E-4</v>
      </c>
      <c r="AI44" s="63">
        <v>-4.3912231922149658E-4</v>
      </c>
      <c r="AJ44" s="63">
        <v>-1.1443098386129669E-4</v>
      </c>
      <c r="AK44" s="63">
        <v>-6.2871476014456085E-4</v>
      </c>
      <c r="AL44" s="63">
        <v>-8.7208549181619355E-4</v>
      </c>
      <c r="AM44" s="19"/>
      <c r="AN44" s="82">
        <f t="shared" si="4"/>
        <v>3735000</v>
      </c>
      <c r="AO44" s="82">
        <f t="shared" si="4"/>
        <v>3540000</v>
      </c>
      <c r="AP44" s="82">
        <f t="shared" si="4"/>
        <v>3840000</v>
      </c>
      <c r="AQ44" s="82">
        <f t="shared" si="4"/>
        <v>3665000</v>
      </c>
      <c r="AR44" s="82">
        <f t="shared" si="4"/>
        <v>3730000</v>
      </c>
      <c r="AS44" s="37"/>
      <c r="AT44" s="82">
        <f t="shared" si="5"/>
        <v>-10000</v>
      </c>
      <c r="AU44" s="82">
        <f t="shared" si="5"/>
        <v>-10000</v>
      </c>
      <c r="AV44" s="82">
        <f t="shared" si="5"/>
        <v>-5000</v>
      </c>
      <c r="AW44" s="82">
        <f t="shared" si="5"/>
        <v>-15000</v>
      </c>
      <c r="AX44" s="82">
        <f t="shared" si="5"/>
        <v>-20000</v>
      </c>
      <c r="AY44" s="37"/>
      <c r="AZ44" s="83">
        <f t="shared" si="6"/>
        <v>0.16158274809519449</v>
      </c>
      <c r="BA44" s="83">
        <f t="shared" si="6"/>
        <v>0.15328602492809296</v>
      </c>
      <c r="BB44" s="83">
        <f t="shared" si="6"/>
        <v>0.16618743042151132</v>
      </c>
      <c r="BC44" s="83">
        <f t="shared" si="6"/>
        <v>0.15872817734877268</v>
      </c>
      <c r="BD44" s="83">
        <f t="shared" si="6"/>
        <v>0.16156085332234701</v>
      </c>
      <c r="BF44" s="83">
        <f t="shared" si="7"/>
        <v>-3.2622118790945343E-4</v>
      </c>
      <c r="BG44" s="83">
        <f t="shared" si="7"/>
        <v>-4.3912231922149658E-4</v>
      </c>
      <c r="BH44" s="83">
        <f t="shared" si="7"/>
        <v>-1.1443098386129669E-4</v>
      </c>
      <c r="BI44" s="83">
        <f t="shared" si="7"/>
        <v>-6.2871476014456085E-4</v>
      </c>
      <c r="BJ44" s="83">
        <f t="shared" si="7"/>
        <v>-8.7208549181619355E-4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1143547.6666666667</v>
      </c>
      <c r="K45" s="78">
        <v>1120306.6666666667</v>
      </c>
      <c r="L45" s="78">
        <v>1220477.6666666667</v>
      </c>
      <c r="M45" s="78">
        <v>1202306.3333333333</v>
      </c>
      <c r="N45" s="78">
        <v>1302235.6666666667</v>
      </c>
      <c r="O45" s="62"/>
      <c r="P45" s="78">
        <v>-4205.3333333332557</v>
      </c>
      <c r="Q45" s="78">
        <v>-10501.333333333256</v>
      </c>
      <c r="R45" s="78">
        <v>-11061.333333333256</v>
      </c>
      <c r="S45" s="78">
        <v>-20098.666666666744</v>
      </c>
      <c r="T45" s="78">
        <v>-18301.333333333256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0.21840976178646088</v>
      </c>
      <c r="AC45" s="63">
        <v>0.21397089461485544</v>
      </c>
      <c r="AD45" s="63">
        <v>0.23310286800066629</v>
      </c>
      <c r="AE45" s="63">
        <v>0.22963226834932962</v>
      </c>
      <c r="AF45" s="63">
        <v>0.24871808290481567</v>
      </c>
      <c r="AG45" s="64"/>
      <c r="AH45" s="63">
        <v>-8.0318748950958252E-4</v>
      </c>
      <c r="AI45" s="63">
        <v>-2.0056863625844412E-3</v>
      </c>
      <c r="AJ45" s="63">
        <v>-2.1126319964726858E-3</v>
      </c>
      <c r="AK45" s="63">
        <v>-3.8387080033620291E-3</v>
      </c>
      <c r="AL45" s="63">
        <v>-3.4954249858856201E-3</v>
      </c>
      <c r="AM45" s="19"/>
      <c r="AN45" s="82">
        <f t="shared" si="4"/>
        <v>1145000</v>
      </c>
      <c r="AO45" s="82">
        <f t="shared" si="4"/>
        <v>1120000</v>
      </c>
      <c r="AP45" s="82">
        <f t="shared" si="4"/>
        <v>1220000</v>
      </c>
      <c r="AQ45" s="82">
        <f t="shared" si="4"/>
        <v>1200000</v>
      </c>
      <c r="AR45" s="82">
        <f t="shared" si="4"/>
        <v>1300000</v>
      </c>
      <c r="AS45" s="37"/>
      <c r="AT45" s="82">
        <f t="shared" si="5"/>
        <v>-5000</v>
      </c>
      <c r="AU45" s="82">
        <f t="shared" si="5"/>
        <v>-10000</v>
      </c>
      <c r="AV45" s="82">
        <f t="shared" si="5"/>
        <v>-10000</v>
      </c>
      <c r="AW45" s="82">
        <f t="shared" si="5"/>
        <v>-20000</v>
      </c>
      <c r="AX45" s="82">
        <f t="shared" si="5"/>
        <v>-20000</v>
      </c>
      <c r="AY45" s="37"/>
      <c r="AZ45" s="83">
        <f t="shared" si="6"/>
        <v>0.21840976178646088</v>
      </c>
      <c r="BA45" s="83">
        <f t="shared" si="6"/>
        <v>0.21397089461485544</v>
      </c>
      <c r="BB45" s="83">
        <f t="shared" si="6"/>
        <v>0.23310286800066629</v>
      </c>
      <c r="BC45" s="83">
        <f t="shared" si="6"/>
        <v>0.22963226834932962</v>
      </c>
      <c r="BD45" s="83">
        <f t="shared" si="6"/>
        <v>0.24871808290481567</v>
      </c>
      <c r="BF45" s="83">
        <f t="shared" si="7"/>
        <v>-8.0318748950958252E-4</v>
      </c>
      <c r="BG45" s="83">
        <f t="shared" si="7"/>
        <v>-2.0056863625844412E-3</v>
      </c>
      <c r="BH45" s="83">
        <f t="shared" si="7"/>
        <v>-2.1126319964726858E-3</v>
      </c>
      <c r="BI45" s="83">
        <f t="shared" si="7"/>
        <v>-3.8387080033620291E-3</v>
      </c>
      <c r="BJ45" s="83">
        <f t="shared" si="7"/>
        <v>-3.4954249858856201E-3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491961</v>
      </c>
      <c r="K46" s="78">
        <v>457516.33333333331</v>
      </c>
      <c r="L46" s="78">
        <v>501391.33333333331</v>
      </c>
      <c r="M46" s="78">
        <v>506366</v>
      </c>
      <c r="N46" s="78">
        <v>534353</v>
      </c>
      <c r="O46" s="62"/>
      <c r="P46" s="78">
        <v>-2688</v>
      </c>
      <c r="Q46" s="78">
        <v>-4650.6666666666861</v>
      </c>
      <c r="R46" s="78">
        <v>-4130.6666666666861</v>
      </c>
      <c r="S46" s="78">
        <v>-6206</v>
      </c>
      <c r="T46" s="78">
        <v>-4686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0.21382571260134378</v>
      </c>
      <c r="AC46" s="63">
        <v>0.19885469476381937</v>
      </c>
      <c r="AD46" s="63">
        <v>0.21792450547218323</v>
      </c>
      <c r="AE46" s="63">
        <v>0.22008669376373291</v>
      </c>
      <c r="AF46" s="63">
        <v>0.23225095371405283</v>
      </c>
      <c r="AG46" s="64"/>
      <c r="AH46" s="63">
        <v>-1.1683156092961722E-3</v>
      </c>
      <c r="AI46" s="63">
        <v>-2.021362384160369E-3</v>
      </c>
      <c r="AJ46" s="63">
        <v>-1.795351505279541E-3</v>
      </c>
      <c r="AK46" s="63">
        <v>-2.697378396987915E-3</v>
      </c>
      <c r="AL46" s="63">
        <v>-2.036710580190032E-3</v>
      </c>
      <c r="AM46" s="19"/>
      <c r="AN46" s="82">
        <f t="shared" si="4"/>
        <v>490000</v>
      </c>
      <c r="AO46" s="82">
        <f t="shared" si="4"/>
        <v>460000</v>
      </c>
      <c r="AP46" s="82">
        <f t="shared" si="4"/>
        <v>500000</v>
      </c>
      <c r="AQ46" s="82">
        <f t="shared" si="4"/>
        <v>505000</v>
      </c>
      <c r="AR46" s="82">
        <f t="shared" si="4"/>
        <v>535000</v>
      </c>
      <c r="AS46" s="37"/>
      <c r="AT46" s="82">
        <f t="shared" si="5"/>
        <v>-5000</v>
      </c>
      <c r="AU46" s="82">
        <f t="shared" si="5"/>
        <v>-5000</v>
      </c>
      <c r="AV46" s="82">
        <f t="shared" si="5"/>
        <v>-5000</v>
      </c>
      <c r="AW46" s="82">
        <f t="shared" si="5"/>
        <v>-5000</v>
      </c>
      <c r="AX46" s="82">
        <f t="shared" si="5"/>
        <v>-5000</v>
      </c>
      <c r="AY46" s="37"/>
      <c r="AZ46" s="83">
        <f t="shared" si="6"/>
        <v>0.21382571260134378</v>
      </c>
      <c r="BA46" s="83">
        <f t="shared" si="6"/>
        <v>0.19885469476381937</v>
      </c>
      <c r="BB46" s="83">
        <f t="shared" si="6"/>
        <v>0.21792450547218323</v>
      </c>
      <c r="BC46" s="83">
        <f t="shared" si="6"/>
        <v>0.22008669376373291</v>
      </c>
      <c r="BD46" s="83">
        <f t="shared" si="6"/>
        <v>0.23225095371405283</v>
      </c>
      <c r="BF46" s="83">
        <f t="shared" si="7"/>
        <v>-1.1683156092961722E-3</v>
      </c>
      <c r="BG46" s="83">
        <f t="shared" si="7"/>
        <v>-2.021362384160369E-3</v>
      </c>
      <c r="BH46" s="83">
        <f t="shared" si="7"/>
        <v>-1.795351505279541E-3</v>
      </c>
      <c r="BI46" s="83">
        <f t="shared" si="7"/>
        <v>-2.697378396987915E-3</v>
      </c>
      <c r="BJ46" s="83">
        <f t="shared" si="7"/>
        <v>-2.036710580190032E-3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651586.66666666663</v>
      </c>
      <c r="K47" s="78">
        <v>662790.33333333337</v>
      </c>
      <c r="L47" s="78">
        <v>719086.33333333337</v>
      </c>
      <c r="M47" s="78">
        <v>695940.33333333337</v>
      </c>
      <c r="N47" s="78">
        <v>767882.66666666663</v>
      </c>
      <c r="O47" s="62"/>
      <c r="P47" s="78">
        <v>-1517.3333333333721</v>
      </c>
      <c r="Q47" s="78">
        <v>-5850.6666666666279</v>
      </c>
      <c r="R47" s="78">
        <v>-6930.6666666666279</v>
      </c>
      <c r="S47" s="78">
        <v>-13892.666666666628</v>
      </c>
      <c r="T47" s="78">
        <v>-13615.333333333372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0.22200318177541098</v>
      </c>
      <c r="AC47" s="63">
        <v>0.22582040230433145</v>
      </c>
      <c r="AD47" s="63">
        <v>0.24500110745429993</v>
      </c>
      <c r="AE47" s="63">
        <v>0.23711499571800232</v>
      </c>
      <c r="AF47" s="63">
        <v>0.26162658135096234</v>
      </c>
      <c r="AG47" s="64"/>
      <c r="AH47" s="63">
        <v>-5.1697591940561005E-4</v>
      </c>
      <c r="AI47" s="63">
        <v>-1.9933929045995169E-3</v>
      </c>
      <c r="AJ47" s="63">
        <v>-2.3613572120666504E-3</v>
      </c>
      <c r="AK47" s="63">
        <v>-4.7333985567092896E-3</v>
      </c>
      <c r="AL47" s="63">
        <v>-4.6389003594716205E-3</v>
      </c>
      <c r="AM47" s="19"/>
      <c r="AN47" s="82">
        <f t="shared" si="4"/>
        <v>650000</v>
      </c>
      <c r="AO47" s="82">
        <f t="shared" si="4"/>
        <v>665000</v>
      </c>
      <c r="AP47" s="82">
        <f t="shared" si="4"/>
        <v>720000</v>
      </c>
      <c r="AQ47" s="82">
        <f t="shared" si="4"/>
        <v>695000</v>
      </c>
      <c r="AR47" s="82">
        <f t="shared" si="4"/>
        <v>770000</v>
      </c>
      <c r="AS47" s="37"/>
      <c r="AT47" s="82">
        <f t="shared" si="5"/>
        <v>0</v>
      </c>
      <c r="AU47" s="82">
        <f t="shared" si="5"/>
        <v>-5000</v>
      </c>
      <c r="AV47" s="82">
        <f t="shared" si="5"/>
        <v>-5000</v>
      </c>
      <c r="AW47" s="82">
        <f t="shared" si="5"/>
        <v>-15000</v>
      </c>
      <c r="AX47" s="82">
        <f t="shared" si="5"/>
        <v>-15000</v>
      </c>
      <c r="AY47" s="37"/>
      <c r="AZ47" s="83">
        <f t="shared" si="6"/>
        <v>0.22200318177541098</v>
      </c>
      <c r="BA47" s="83">
        <f t="shared" si="6"/>
        <v>0.22582040230433145</v>
      </c>
      <c r="BB47" s="83">
        <f t="shared" si="6"/>
        <v>0.24500110745429993</v>
      </c>
      <c r="BC47" s="83">
        <f t="shared" si="6"/>
        <v>0.23711499571800232</v>
      </c>
      <c r="BD47" s="83">
        <f t="shared" si="6"/>
        <v>0.26162658135096234</v>
      </c>
      <c r="BF47" s="83">
        <f t="shared" si="7"/>
        <v>-5.1697591940561005E-4</v>
      </c>
      <c r="BG47" s="83">
        <f t="shared" si="7"/>
        <v>-1.9933929045995169E-3</v>
      </c>
      <c r="BH47" s="83">
        <f t="shared" si="7"/>
        <v>-2.3613572120666504E-3</v>
      </c>
      <c r="BI47" s="83">
        <f t="shared" si="7"/>
        <v>-4.7333985567092896E-3</v>
      </c>
      <c r="BJ47" s="83">
        <f t="shared" si="7"/>
        <v>-4.6389003594716205E-3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1917593.3333333333</v>
      </c>
      <c r="K48" s="78">
        <v>1860319.6666666667</v>
      </c>
      <c r="L48" s="78">
        <v>2039561.3333333333</v>
      </c>
      <c r="M48" s="78">
        <v>1962957.3333333333</v>
      </c>
      <c r="N48" s="78">
        <v>2047173.3333333333</v>
      </c>
      <c r="O48" s="62"/>
      <c r="P48" s="78">
        <v>-5870.6666666667443</v>
      </c>
      <c r="Q48" s="78">
        <v>-14427.333333333256</v>
      </c>
      <c r="R48" s="78">
        <v>-10952.666666666744</v>
      </c>
      <c r="S48" s="78">
        <v>-23418.666666666744</v>
      </c>
      <c r="T48" s="78">
        <v>-23978.666666666744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0.20743251840273538</v>
      </c>
      <c r="AC48" s="63">
        <v>0.20123703281084696</v>
      </c>
      <c r="AD48" s="63">
        <v>0.2206262101729711</v>
      </c>
      <c r="AE48" s="63">
        <v>0.21233969430128732</v>
      </c>
      <c r="AF48" s="63">
        <v>0.22144962350527445</v>
      </c>
      <c r="AG48" s="64"/>
      <c r="AH48" s="63">
        <v>-6.350477536519461E-4</v>
      </c>
      <c r="AI48" s="63">
        <v>-1.5606482823689871E-3</v>
      </c>
      <c r="AJ48" s="63">
        <v>-1.1847863594690866E-3</v>
      </c>
      <c r="AK48" s="63">
        <v>-2.5332768758138113E-3</v>
      </c>
      <c r="AL48" s="63">
        <v>-2.5938500960668021E-3</v>
      </c>
      <c r="AM48" s="19"/>
      <c r="AN48" s="82">
        <f t="shared" si="4"/>
        <v>1920000</v>
      </c>
      <c r="AO48" s="82">
        <f t="shared" si="4"/>
        <v>1860000</v>
      </c>
      <c r="AP48" s="82">
        <f t="shared" si="4"/>
        <v>2040000</v>
      </c>
      <c r="AQ48" s="82">
        <f t="shared" si="4"/>
        <v>1965000</v>
      </c>
      <c r="AR48" s="82">
        <f t="shared" si="4"/>
        <v>2045000</v>
      </c>
      <c r="AS48" s="37"/>
      <c r="AT48" s="82">
        <f t="shared" si="5"/>
        <v>-5000</v>
      </c>
      <c r="AU48" s="82">
        <f t="shared" si="5"/>
        <v>-15000</v>
      </c>
      <c r="AV48" s="82">
        <f t="shared" si="5"/>
        <v>-10000</v>
      </c>
      <c r="AW48" s="82">
        <f t="shared" si="5"/>
        <v>-25000</v>
      </c>
      <c r="AX48" s="82">
        <f t="shared" si="5"/>
        <v>-25000</v>
      </c>
      <c r="AY48" s="37"/>
      <c r="AZ48" s="83">
        <f t="shared" si="6"/>
        <v>0.20743251840273538</v>
      </c>
      <c r="BA48" s="83">
        <f t="shared" si="6"/>
        <v>0.20123703281084696</v>
      </c>
      <c r="BB48" s="83">
        <f t="shared" si="6"/>
        <v>0.2206262101729711</v>
      </c>
      <c r="BC48" s="83">
        <f t="shared" si="6"/>
        <v>0.21233969430128732</v>
      </c>
      <c r="BD48" s="83">
        <f t="shared" si="6"/>
        <v>0.22144962350527445</v>
      </c>
      <c r="BF48" s="83">
        <f t="shared" si="7"/>
        <v>-6.350477536519461E-4</v>
      </c>
      <c r="BG48" s="83">
        <f t="shared" si="7"/>
        <v>-1.5606482823689871E-3</v>
      </c>
      <c r="BH48" s="83">
        <f t="shared" si="7"/>
        <v>-1.1847863594690866E-3</v>
      </c>
      <c r="BI48" s="83">
        <f t="shared" si="7"/>
        <v>-2.5332768758138113E-3</v>
      </c>
      <c r="BJ48" s="83">
        <f t="shared" si="7"/>
        <v>-2.5938500960668021E-3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3557155</v>
      </c>
      <c r="K50" s="78">
        <v>3290084.6666666665</v>
      </c>
      <c r="L50" s="78">
        <v>3494246.3333333335</v>
      </c>
      <c r="M50" s="78">
        <v>3338256</v>
      </c>
      <c r="N50" s="78">
        <v>3426930</v>
      </c>
      <c r="O50" s="62"/>
      <c r="P50" s="78">
        <v>1798</v>
      </c>
      <c r="Q50" s="78">
        <v>342.66666666666669</v>
      </c>
      <c r="R50" s="78">
        <v>1398.3333333333333</v>
      </c>
      <c r="S50" s="78">
        <v>2835</v>
      </c>
      <c r="T50" s="78">
        <v>10090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0.33522000908851624</v>
      </c>
      <c r="AC50" s="63">
        <v>0.3100517789522807</v>
      </c>
      <c r="AD50" s="63">
        <v>0.32929161190986633</v>
      </c>
      <c r="AE50" s="63">
        <v>0.31459134817123413</v>
      </c>
      <c r="AF50" s="63">
        <v>0.32294783989588421</v>
      </c>
      <c r="AG50" s="64"/>
      <c r="AH50" s="63">
        <v>1.6942620277404785E-4</v>
      </c>
      <c r="AI50" s="63">
        <v>3.2285849253336586E-5</v>
      </c>
      <c r="AJ50" s="63">
        <v>1.3178586959838867E-4</v>
      </c>
      <c r="AK50" s="63">
        <v>2.6714801788330078E-4</v>
      </c>
      <c r="AL50" s="63">
        <v>9.5085302988688147E-4</v>
      </c>
      <c r="AM50" s="19"/>
      <c r="AN50" s="82">
        <f t="shared" si="4"/>
        <v>3555000</v>
      </c>
      <c r="AO50" s="82">
        <f t="shared" si="4"/>
        <v>3290000</v>
      </c>
      <c r="AP50" s="82">
        <f t="shared" si="4"/>
        <v>3495000</v>
      </c>
      <c r="AQ50" s="82">
        <f t="shared" si="4"/>
        <v>3340000</v>
      </c>
      <c r="AR50" s="82">
        <f t="shared" si="4"/>
        <v>3425000</v>
      </c>
      <c r="AS50" s="37"/>
      <c r="AT50" s="82">
        <f t="shared" si="5"/>
        <v>0</v>
      </c>
      <c r="AU50" s="82">
        <f t="shared" si="5"/>
        <v>0</v>
      </c>
      <c r="AV50" s="82">
        <f t="shared" si="5"/>
        <v>0</v>
      </c>
      <c r="AW50" s="82">
        <f t="shared" si="5"/>
        <v>5000</v>
      </c>
      <c r="AX50" s="82">
        <f t="shared" si="5"/>
        <v>10000</v>
      </c>
      <c r="AY50" s="37"/>
      <c r="AZ50" s="83">
        <f t="shared" si="6"/>
        <v>0.33522000908851624</v>
      </c>
      <c r="BA50" s="83">
        <f t="shared" si="6"/>
        <v>0.3100517789522807</v>
      </c>
      <c r="BB50" s="83">
        <f t="shared" si="6"/>
        <v>0.32929161190986633</v>
      </c>
      <c r="BC50" s="83">
        <f t="shared" si="6"/>
        <v>0.31459134817123413</v>
      </c>
      <c r="BD50" s="83">
        <f t="shared" si="6"/>
        <v>0.32294783989588421</v>
      </c>
      <c r="BF50" s="83">
        <f t="shared" si="7"/>
        <v>1.6942620277404785E-4</v>
      </c>
      <c r="BG50" s="83">
        <f t="shared" si="7"/>
        <v>3.2285849253336586E-5</v>
      </c>
      <c r="BH50" s="83">
        <f t="shared" si="7"/>
        <v>1.3178586959838867E-4</v>
      </c>
      <c r="BI50" s="83">
        <f t="shared" si="7"/>
        <v>2.6714801788330078E-4</v>
      </c>
      <c r="BJ50" s="83">
        <f t="shared" si="7"/>
        <v>9.5085302988688147E-4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2960970.6666666665</v>
      </c>
      <c r="K51" s="78">
        <v>2798879.6666666665</v>
      </c>
      <c r="L51" s="78">
        <v>2683230.3333333335</v>
      </c>
      <c r="M51" s="78">
        <v>2612372.6666666665</v>
      </c>
      <c r="N51" s="78">
        <v>2648957</v>
      </c>
      <c r="O51" s="62"/>
      <c r="P51" s="78">
        <v>-27497.333333333332</v>
      </c>
      <c r="Q51" s="78">
        <v>-55048.333333333336</v>
      </c>
      <c r="R51" s="78">
        <v>-67176.666666666672</v>
      </c>
      <c r="S51" s="78">
        <v>-89869.333333333328</v>
      </c>
      <c r="T51" s="78">
        <v>-114858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0.23036101957162222</v>
      </c>
      <c r="AC51" s="63">
        <v>0.21775047481060028</v>
      </c>
      <c r="AD51" s="63">
        <v>0.20875304937362671</v>
      </c>
      <c r="AE51" s="63">
        <v>0.2032403846581777</v>
      </c>
      <c r="AF51" s="63">
        <v>0.20608662068843842</v>
      </c>
      <c r="AG51" s="64"/>
      <c r="AH51" s="63">
        <v>-2.1392653385798135E-3</v>
      </c>
      <c r="AI51" s="63">
        <v>-4.2827129364013672E-3</v>
      </c>
      <c r="AJ51" s="63">
        <v>-5.2262991666793823E-3</v>
      </c>
      <c r="AK51" s="63">
        <v>-6.9917539755503339E-3</v>
      </c>
      <c r="AL51" s="63">
        <v>-8.9358538389205933E-3</v>
      </c>
      <c r="AM51" s="50"/>
      <c r="AN51" s="82">
        <f t="shared" si="4"/>
        <v>2960000</v>
      </c>
      <c r="AO51" s="82">
        <f t="shared" si="4"/>
        <v>2800000</v>
      </c>
      <c r="AP51" s="82">
        <f t="shared" si="4"/>
        <v>2685000</v>
      </c>
      <c r="AQ51" s="82">
        <f t="shared" si="4"/>
        <v>2610000</v>
      </c>
      <c r="AR51" s="82">
        <f t="shared" si="4"/>
        <v>2650000</v>
      </c>
      <c r="AS51" s="51"/>
      <c r="AT51" s="82">
        <f t="shared" si="5"/>
        <v>-25000</v>
      </c>
      <c r="AU51" s="82">
        <f t="shared" si="5"/>
        <v>-55000</v>
      </c>
      <c r="AV51" s="82">
        <f t="shared" si="5"/>
        <v>-65000</v>
      </c>
      <c r="AW51" s="82">
        <f t="shared" si="5"/>
        <v>-90000</v>
      </c>
      <c r="AX51" s="82">
        <f t="shared" si="5"/>
        <v>-115000</v>
      </c>
      <c r="AY51" s="51"/>
      <c r="AZ51" s="83">
        <f t="shared" si="6"/>
        <v>0.23036101957162222</v>
      </c>
      <c r="BA51" s="83">
        <f t="shared" si="6"/>
        <v>0.21775047481060028</v>
      </c>
      <c r="BB51" s="83">
        <f t="shared" si="6"/>
        <v>0.20875304937362671</v>
      </c>
      <c r="BC51" s="83">
        <f t="shared" si="6"/>
        <v>0.2032403846581777</v>
      </c>
      <c r="BD51" s="83">
        <f t="shared" si="6"/>
        <v>0.20608662068843842</v>
      </c>
      <c r="BF51" s="83">
        <f t="shared" si="7"/>
        <v>-2.1392653385798135E-3</v>
      </c>
      <c r="BG51" s="83">
        <f t="shared" si="7"/>
        <v>-4.2827129364013672E-3</v>
      </c>
      <c r="BH51" s="83">
        <f t="shared" si="7"/>
        <v>-5.2262991666793823E-3</v>
      </c>
      <c r="BI51" s="83">
        <f t="shared" si="7"/>
        <v>-6.9917539755503339E-3</v>
      </c>
      <c r="BJ51" s="83">
        <f t="shared" si="7"/>
        <v>-8.9358538389205933E-3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1847994</v>
      </c>
      <c r="K52" s="78">
        <v>2275070</v>
      </c>
      <c r="L52" s="78">
        <v>2630643</v>
      </c>
      <c r="M52" s="78">
        <v>2630651</v>
      </c>
      <c r="N52" s="78">
        <v>2698956</v>
      </c>
      <c r="O52" s="62"/>
      <c r="P52" s="78">
        <v>0</v>
      </c>
      <c r="Q52" s="78">
        <v>1252</v>
      </c>
      <c r="R52" s="78">
        <v>0</v>
      </c>
      <c r="S52" s="78">
        <v>0</v>
      </c>
      <c r="T52" s="78">
        <v>8486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8.026992529630661E-2</v>
      </c>
      <c r="AC52" s="63">
        <v>9.8820505042870835E-2</v>
      </c>
      <c r="AD52" s="63">
        <v>0.11426526308059692</v>
      </c>
      <c r="AE52" s="63">
        <v>0.11426561325788498</v>
      </c>
      <c r="AF52" s="63">
        <v>0.11723252385854721</v>
      </c>
      <c r="AG52" s="64"/>
      <c r="AH52" s="63">
        <v>0</v>
      </c>
      <c r="AI52" s="63">
        <v>5.4379304250081382E-5</v>
      </c>
      <c r="AJ52" s="63">
        <v>0</v>
      </c>
      <c r="AK52" s="63">
        <v>0</v>
      </c>
      <c r="AL52" s="63">
        <v>3.6860257387161255E-4</v>
      </c>
      <c r="AM52" s="19"/>
      <c r="AN52" s="82">
        <f t="shared" si="4"/>
        <v>1850000</v>
      </c>
      <c r="AO52" s="82">
        <f t="shared" si="4"/>
        <v>2275000</v>
      </c>
      <c r="AP52" s="82">
        <f t="shared" si="4"/>
        <v>2630000</v>
      </c>
      <c r="AQ52" s="82">
        <f t="shared" si="4"/>
        <v>2630000</v>
      </c>
      <c r="AR52" s="82">
        <f t="shared" si="4"/>
        <v>2700000</v>
      </c>
      <c r="AS52" s="37"/>
      <c r="AT52" s="82">
        <f t="shared" si="5"/>
        <v>0</v>
      </c>
      <c r="AU52" s="82">
        <f t="shared" si="5"/>
        <v>0</v>
      </c>
      <c r="AV52" s="82">
        <f t="shared" si="5"/>
        <v>0</v>
      </c>
      <c r="AW52" s="82">
        <f t="shared" si="5"/>
        <v>0</v>
      </c>
      <c r="AX52" s="82">
        <f t="shared" si="5"/>
        <v>10000</v>
      </c>
      <c r="AY52" s="37"/>
      <c r="AZ52" s="83">
        <f t="shared" si="6"/>
        <v>8.026992529630661E-2</v>
      </c>
      <c r="BA52" s="83">
        <f t="shared" si="6"/>
        <v>9.8820505042870835E-2</v>
      </c>
      <c r="BB52" s="83">
        <f t="shared" si="6"/>
        <v>0.11426526308059692</v>
      </c>
      <c r="BC52" s="83">
        <f t="shared" si="6"/>
        <v>0.11426561325788498</v>
      </c>
      <c r="BD52" s="83">
        <f t="shared" si="6"/>
        <v>0.11723252385854721</v>
      </c>
      <c r="BF52" s="83">
        <f t="shared" si="7"/>
        <v>0</v>
      </c>
      <c r="BG52" s="83">
        <f t="shared" si="7"/>
        <v>5.4379304250081382E-5</v>
      </c>
      <c r="BH52" s="83">
        <f t="shared" si="7"/>
        <v>0</v>
      </c>
      <c r="BI52" s="83">
        <f t="shared" si="7"/>
        <v>0</v>
      </c>
      <c r="BJ52" s="83">
        <f t="shared" si="7"/>
        <v>3.6860257387161255E-4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932928</v>
      </c>
      <c r="K53" s="78">
        <v>859069</v>
      </c>
      <c r="L53" s="78">
        <v>887498</v>
      </c>
      <c r="M53" s="78">
        <v>835678</v>
      </c>
      <c r="N53" s="78">
        <v>881045</v>
      </c>
      <c r="O53" s="62"/>
      <c r="P53" s="78">
        <v>0</v>
      </c>
      <c r="Q53" s="78">
        <v>0</v>
      </c>
      <c r="R53" s="78">
        <v>1096</v>
      </c>
      <c r="S53" s="78">
        <v>0</v>
      </c>
      <c r="T53" s="78">
        <v>0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4.6084824949502945E-2</v>
      </c>
      <c r="AC53" s="63">
        <v>4.2436335235834122E-2</v>
      </c>
      <c r="AD53" s="63">
        <v>4.3840672820806503E-2</v>
      </c>
      <c r="AE53" s="63">
        <v>4.1280865669250488E-2</v>
      </c>
      <c r="AF53" s="63">
        <v>4.3521907180547714E-2</v>
      </c>
      <c r="AG53" s="64"/>
      <c r="AH53" s="63">
        <v>0</v>
      </c>
      <c r="AI53" s="63">
        <v>0</v>
      </c>
      <c r="AJ53" s="63">
        <v>5.4139643907546997E-5</v>
      </c>
      <c r="AK53" s="63">
        <v>0</v>
      </c>
      <c r="AL53" s="63">
        <v>0</v>
      </c>
      <c r="AM53" s="19"/>
      <c r="AN53" s="82">
        <f t="shared" si="4"/>
        <v>935000</v>
      </c>
      <c r="AO53" s="82">
        <f t="shared" si="4"/>
        <v>860000</v>
      </c>
      <c r="AP53" s="82">
        <f t="shared" si="4"/>
        <v>885000</v>
      </c>
      <c r="AQ53" s="82">
        <f t="shared" si="4"/>
        <v>835000</v>
      </c>
      <c r="AR53" s="82">
        <f t="shared" si="4"/>
        <v>880000</v>
      </c>
      <c r="AS53" s="37"/>
      <c r="AT53" s="82">
        <f t="shared" si="5"/>
        <v>0</v>
      </c>
      <c r="AU53" s="82">
        <f t="shared" si="5"/>
        <v>0</v>
      </c>
      <c r="AV53" s="82">
        <f t="shared" si="5"/>
        <v>0</v>
      </c>
      <c r="AW53" s="82">
        <f t="shared" si="5"/>
        <v>0</v>
      </c>
      <c r="AX53" s="82">
        <f t="shared" si="5"/>
        <v>0</v>
      </c>
      <c r="AY53" s="37"/>
      <c r="AZ53" s="83">
        <f t="shared" si="6"/>
        <v>4.6084824949502945E-2</v>
      </c>
      <c r="BA53" s="83">
        <f t="shared" si="6"/>
        <v>4.2436335235834122E-2</v>
      </c>
      <c r="BB53" s="83">
        <f t="shared" si="6"/>
        <v>4.3840672820806503E-2</v>
      </c>
      <c r="BC53" s="83">
        <f t="shared" si="6"/>
        <v>4.1280865669250488E-2</v>
      </c>
      <c r="BD53" s="83">
        <f t="shared" si="6"/>
        <v>4.3521907180547714E-2</v>
      </c>
      <c r="BF53" s="83">
        <f t="shared" si="7"/>
        <v>0</v>
      </c>
      <c r="BG53" s="83">
        <f t="shared" si="7"/>
        <v>0</v>
      </c>
      <c r="BH53" s="83">
        <f t="shared" si="7"/>
        <v>5.4139643907546997E-5</v>
      </c>
      <c r="BI53" s="83">
        <f t="shared" si="7"/>
        <v>0</v>
      </c>
      <c r="BJ53" s="83">
        <f t="shared" si="7"/>
        <v>0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6427232.666666667</v>
      </c>
      <c r="M55" s="78">
        <v>6498071.5</v>
      </c>
      <c r="N55" s="78">
        <v>6637549</v>
      </c>
      <c r="O55" s="62"/>
      <c r="P55" s="78"/>
      <c r="Q55" s="78"/>
      <c r="R55" s="78">
        <v>-18726.777994791668</v>
      </c>
      <c r="S55" s="78">
        <v>-30854.555989583332</v>
      </c>
      <c r="T55" s="78">
        <v>-42190.111328125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0.11456898848215739</v>
      </c>
      <c r="AE55" s="63">
        <v>0.11583173026641209</v>
      </c>
      <c r="AF55" s="63">
        <v>0.11831799397865932</v>
      </c>
      <c r="AG55" s="64"/>
      <c r="AH55" s="63"/>
      <c r="AI55" s="63"/>
      <c r="AJ55" s="63">
        <v>-3.3381415899687755E-4</v>
      </c>
      <c r="AK55" s="63">
        <v>-5.4999771721971535E-4</v>
      </c>
      <c r="AL55" s="63">
        <v>-7.5206076144240797E-4</v>
      </c>
      <c r="AM55" s="19"/>
      <c r="AN55" s="82"/>
      <c r="AO55" s="82"/>
      <c r="AP55" s="82">
        <f t="shared" ref="AP55:AR72" si="8">MROUND(L55, 5000)</f>
        <v>6425000</v>
      </c>
      <c r="AQ55" s="82">
        <f t="shared" si="8"/>
        <v>6500000</v>
      </c>
      <c r="AR55" s="82">
        <f t="shared" si="8"/>
        <v>6640000</v>
      </c>
      <c r="AS55" s="37"/>
      <c r="AT55" s="82"/>
      <c r="AU55" s="82"/>
      <c r="AV55" s="82">
        <f t="shared" ref="AV55:AX72" si="9">IF(R55&lt;0,MROUND(R55,-5000),MROUND(R55,5000))</f>
        <v>-20000</v>
      </c>
      <c r="AW55" s="82">
        <f t="shared" si="9"/>
        <v>-30000</v>
      </c>
      <c r="AX55" s="82">
        <f t="shared" si="9"/>
        <v>-40000</v>
      </c>
      <c r="AY55" s="37"/>
      <c r="AZ55" s="83"/>
      <c r="BA55" s="83"/>
      <c r="BB55" s="83">
        <f t="shared" ref="BB55:BD72" si="10">AD55</f>
        <v>0.11456898848215739</v>
      </c>
      <c r="BC55" s="83">
        <f t="shared" si="10"/>
        <v>0.11583173026641209</v>
      </c>
      <c r="BD55" s="83">
        <f t="shared" si="10"/>
        <v>0.11831799397865932</v>
      </c>
      <c r="BF55" s="83"/>
      <c r="BG55" s="83"/>
      <c r="BH55" s="83">
        <f t="shared" ref="BH55:BJ72" si="11">AJ55</f>
        <v>-3.3381415899687755E-4</v>
      </c>
      <c r="BI55" s="83">
        <f t="shared" si="11"/>
        <v>-5.4999771721971535E-4</v>
      </c>
      <c r="BJ55" s="83">
        <f t="shared" si="11"/>
        <v>-7.5206076144240797E-4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219622.00520833334</v>
      </c>
      <c r="M56" s="78">
        <v>213887</v>
      </c>
      <c r="N56" s="78">
        <v>207183.66666666666</v>
      </c>
      <c r="O56" s="62"/>
      <c r="P56" s="78"/>
      <c r="Q56" s="78"/>
      <c r="R56" s="78">
        <v>-1874.6666666666667</v>
      </c>
      <c r="S56" s="78">
        <v>-2577.000040690104</v>
      </c>
      <c r="T56" s="78">
        <v>-4063.3333333333335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0.24528383711973825</v>
      </c>
      <c r="AE56" s="63">
        <v>0.23887873192628226</v>
      </c>
      <c r="AF56" s="63">
        <v>0.23139214018980661</v>
      </c>
      <c r="AG56" s="64"/>
      <c r="AH56" s="63"/>
      <c r="AI56" s="63"/>
      <c r="AJ56" s="63">
        <v>-2.0937107813855014E-3</v>
      </c>
      <c r="AK56" s="63">
        <v>-2.8781079842398563E-3</v>
      </c>
      <c r="AL56" s="63">
        <v>-4.5381122812007861E-3</v>
      </c>
      <c r="AM56" s="19"/>
      <c r="AN56" s="82"/>
      <c r="AO56" s="82"/>
      <c r="AP56" s="82">
        <f t="shared" si="8"/>
        <v>220000</v>
      </c>
      <c r="AQ56" s="82">
        <f t="shared" si="8"/>
        <v>215000</v>
      </c>
      <c r="AR56" s="82">
        <f t="shared" si="8"/>
        <v>205000</v>
      </c>
      <c r="AS56" s="37"/>
      <c r="AT56" s="82"/>
      <c r="AU56" s="82"/>
      <c r="AV56" s="82">
        <f t="shared" si="9"/>
        <v>0</v>
      </c>
      <c r="AW56" s="82">
        <f t="shared" si="9"/>
        <v>-5000</v>
      </c>
      <c r="AX56" s="82">
        <f t="shared" si="9"/>
        <v>-5000</v>
      </c>
      <c r="AY56" s="37"/>
      <c r="AZ56" s="83"/>
      <c r="BA56" s="83"/>
      <c r="BB56" s="83">
        <f t="shared" si="10"/>
        <v>0.24528383711973825</v>
      </c>
      <c r="BC56" s="83">
        <f t="shared" si="10"/>
        <v>0.23887873192628226</v>
      </c>
      <c r="BD56" s="83">
        <f t="shared" si="10"/>
        <v>0.23139214018980661</v>
      </c>
      <c r="BF56" s="83"/>
      <c r="BG56" s="83"/>
      <c r="BH56" s="83">
        <f t="shared" si="11"/>
        <v>-2.0937107813855014E-3</v>
      </c>
      <c r="BI56" s="83">
        <f t="shared" si="11"/>
        <v>-2.8781079842398563E-3</v>
      </c>
      <c r="BJ56" s="83">
        <f t="shared" si="11"/>
        <v>-4.5381122812007861E-3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1625575.125</v>
      </c>
      <c r="M57" s="78">
        <v>1597822.125</v>
      </c>
      <c r="N57" s="78">
        <v>1597356.3333333333</v>
      </c>
      <c r="O57" s="62"/>
      <c r="P57" s="78"/>
      <c r="Q57" s="78"/>
      <c r="R57" s="78">
        <v>-17484.222005208332</v>
      </c>
      <c r="S57" s="78">
        <v>-20092.555338541668</v>
      </c>
      <c r="T57" s="78">
        <v>-20275.333821614582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0.26325013240178424</v>
      </c>
      <c r="AE57" s="63">
        <v>0.25875573356946308</v>
      </c>
      <c r="AF57" s="63">
        <v>0.25868030389149982</v>
      </c>
      <c r="AG57" s="64"/>
      <c r="AH57" s="63"/>
      <c r="AI57" s="63"/>
      <c r="AJ57" s="63">
        <v>-2.831439177195231E-3</v>
      </c>
      <c r="AK57" s="63">
        <v>-3.2538474382211766E-3</v>
      </c>
      <c r="AL57" s="63">
        <v>-3.2834509232391915E-3</v>
      </c>
      <c r="AM57" s="19"/>
      <c r="AN57" s="82"/>
      <c r="AO57" s="82"/>
      <c r="AP57" s="82">
        <f t="shared" si="8"/>
        <v>1625000</v>
      </c>
      <c r="AQ57" s="82">
        <f t="shared" si="8"/>
        <v>1600000</v>
      </c>
      <c r="AR57" s="82">
        <f t="shared" si="8"/>
        <v>1595000</v>
      </c>
      <c r="AS57" s="37"/>
      <c r="AT57" s="82"/>
      <c r="AU57" s="82"/>
      <c r="AV57" s="82">
        <f t="shared" si="9"/>
        <v>-15000</v>
      </c>
      <c r="AW57" s="82">
        <f t="shared" si="9"/>
        <v>-20000</v>
      </c>
      <c r="AX57" s="82">
        <f t="shared" si="9"/>
        <v>-20000</v>
      </c>
      <c r="AY57" s="37"/>
      <c r="AZ57" s="83"/>
      <c r="BA57" s="83"/>
      <c r="BB57" s="83">
        <f t="shared" si="10"/>
        <v>0.26325013240178424</v>
      </c>
      <c r="BC57" s="83">
        <f t="shared" si="10"/>
        <v>0.25875573356946308</v>
      </c>
      <c r="BD57" s="83">
        <f t="shared" si="10"/>
        <v>0.25868030389149982</v>
      </c>
      <c r="BF57" s="83"/>
      <c r="BG57" s="83"/>
      <c r="BH57" s="83">
        <f t="shared" si="11"/>
        <v>-2.831439177195231E-3</v>
      </c>
      <c r="BI57" s="83">
        <f t="shared" si="11"/>
        <v>-3.2538474382211766E-3</v>
      </c>
      <c r="BJ57" s="83">
        <f t="shared" si="11"/>
        <v>-3.2834509232391915E-3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651711.33333333337</v>
      </c>
      <c r="M58" s="78">
        <v>641874.6875</v>
      </c>
      <c r="N58" s="78">
        <v>642152.3125</v>
      </c>
      <c r="O58" s="62"/>
      <c r="P58" s="78"/>
      <c r="Q58" s="78"/>
      <c r="R58" s="78">
        <v>-6292.666666666667</v>
      </c>
      <c r="S58" s="78">
        <v>-10258</v>
      </c>
      <c r="T58" s="78">
        <v>-11896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0.29391622543334961</v>
      </c>
      <c r="AE58" s="63">
        <v>0.28947998086611432</v>
      </c>
      <c r="AF58" s="63">
        <v>0.28960520029067993</v>
      </c>
      <c r="AG58" s="64"/>
      <c r="AH58" s="63"/>
      <c r="AI58" s="63"/>
      <c r="AJ58" s="63">
        <v>-2.8379327850416303E-3</v>
      </c>
      <c r="AK58" s="63">
        <v>-4.6262641747792559E-3</v>
      </c>
      <c r="AL58" s="63">
        <v>-5.3649940916026635E-3</v>
      </c>
      <c r="AM58" s="19"/>
      <c r="AN58" s="82"/>
      <c r="AO58" s="82"/>
      <c r="AP58" s="82">
        <f t="shared" si="8"/>
        <v>650000</v>
      </c>
      <c r="AQ58" s="82">
        <f t="shared" si="8"/>
        <v>640000</v>
      </c>
      <c r="AR58" s="82">
        <f t="shared" si="8"/>
        <v>640000</v>
      </c>
      <c r="AS58" s="37"/>
      <c r="AT58" s="82"/>
      <c r="AU58" s="82"/>
      <c r="AV58" s="82">
        <f t="shared" si="9"/>
        <v>-5000</v>
      </c>
      <c r="AW58" s="82">
        <f t="shared" si="9"/>
        <v>-10000</v>
      </c>
      <c r="AX58" s="82">
        <f t="shared" si="9"/>
        <v>-10000</v>
      </c>
      <c r="AY58" s="37"/>
      <c r="AZ58" s="83"/>
      <c r="BA58" s="83"/>
      <c r="BB58" s="83">
        <f t="shared" si="10"/>
        <v>0.29391622543334961</v>
      </c>
      <c r="BC58" s="83">
        <f t="shared" si="10"/>
        <v>0.28947998086611432</v>
      </c>
      <c r="BD58" s="83">
        <f t="shared" si="10"/>
        <v>0.28960520029067993</v>
      </c>
      <c r="BF58" s="83"/>
      <c r="BG58" s="83"/>
      <c r="BH58" s="83">
        <f t="shared" si="11"/>
        <v>-2.8379327850416303E-3</v>
      </c>
      <c r="BI58" s="83">
        <f t="shared" si="11"/>
        <v>-4.6262641747792559E-3</v>
      </c>
      <c r="BJ58" s="83">
        <f t="shared" si="11"/>
        <v>-5.3649940916026635E-3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457752.88541666669</v>
      </c>
      <c r="M59" s="78">
        <v>470056</v>
      </c>
      <c r="N59" s="78">
        <v>481731.55208333331</v>
      </c>
      <c r="O59" s="62"/>
      <c r="P59" s="78"/>
      <c r="Q59" s="78"/>
      <c r="R59" s="78">
        <v>-3566.7776692708335</v>
      </c>
      <c r="S59" s="78">
        <v>-4607.9998779296875</v>
      </c>
      <c r="T59" s="78">
        <v>-4241.444417317708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0.35502389073371887</v>
      </c>
      <c r="AE59" s="63">
        <v>0.3645659287770589</v>
      </c>
      <c r="AF59" s="63">
        <v>0.37362125515937805</v>
      </c>
      <c r="AG59" s="64"/>
      <c r="AH59" s="63"/>
      <c r="AI59" s="63"/>
      <c r="AJ59" s="63">
        <v>-2.7663211415832243E-3</v>
      </c>
      <c r="AK59" s="63">
        <v>-3.5738713534859321E-3</v>
      </c>
      <c r="AL59" s="63">
        <v>-3.2895770467196903E-3</v>
      </c>
      <c r="AM59" s="19"/>
      <c r="AN59" s="82"/>
      <c r="AO59" s="82"/>
      <c r="AP59" s="82">
        <f t="shared" si="8"/>
        <v>460000</v>
      </c>
      <c r="AQ59" s="82">
        <f t="shared" si="8"/>
        <v>470000</v>
      </c>
      <c r="AR59" s="82">
        <f t="shared" si="8"/>
        <v>480000</v>
      </c>
      <c r="AS59" s="37"/>
      <c r="AT59" s="82"/>
      <c r="AU59" s="82"/>
      <c r="AV59" s="82">
        <f t="shared" si="9"/>
        <v>-5000</v>
      </c>
      <c r="AW59" s="82">
        <f t="shared" si="9"/>
        <v>-5000</v>
      </c>
      <c r="AX59" s="82">
        <f t="shared" si="9"/>
        <v>-5000</v>
      </c>
      <c r="AY59" s="37"/>
      <c r="AZ59" s="83"/>
      <c r="BA59" s="83"/>
      <c r="BB59" s="83">
        <f t="shared" si="10"/>
        <v>0.35502389073371887</v>
      </c>
      <c r="BC59" s="83">
        <f t="shared" si="10"/>
        <v>0.3645659287770589</v>
      </c>
      <c r="BD59" s="83">
        <f t="shared" si="10"/>
        <v>0.37362125515937805</v>
      </c>
      <c r="BF59" s="83"/>
      <c r="BG59" s="83"/>
      <c r="BH59" s="83">
        <f t="shared" si="11"/>
        <v>-2.7663211415832243E-3</v>
      </c>
      <c r="BI59" s="83">
        <f t="shared" si="11"/>
        <v>-3.5738713534859321E-3</v>
      </c>
      <c r="BJ59" s="83">
        <f t="shared" si="11"/>
        <v>-3.2895770467196903E-3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9"/>
        <v>0</v>
      </c>
      <c r="AW60" s="82">
        <f t="shared" si="9"/>
        <v>0</v>
      </c>
      <c r="AX60" s="82">
        <f t="shared" si="9"/>
        <v>0</v>
      </c>
      <c r="AY60" s="37"/>
      <c r="AZ60" s="83"/>
      <c r="BA60" s="83"/>
      <c r="BB60" s="83">
        <f t="shared" si="10"/>
        <v>0</v>
      </c>
      <c r="BC60" s="83">
        <f t="shared" si="10"/>
        <v>0</v>
      </c>
      <c r="BD60" s="83">
        <f t="shared" si="10"/>
        <v>0</v>
      </c>
      <c r="BF60" s="83"/>
      <c r="BG60" s="83"/>
      <c r="BH60" s="83">
        <f t="shared" si="11"/>
        <v>0</v>
      </c>
      <c r="BI60" s="83">
        <f t="shared" si="11"/>
        <v>0</v>
      </c>
      <c r="BJ60" s="83">
        <f t="shared" si="11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381866.33333333331</v>
      </c>
      <c r="M61" s="78">
        <v>386000.66666666669</v>
      </c>
      <c r="N61" s="78">
        <v>392396.66666666669</v>
      </c>
      <c r="O61" s="62"/>
      <c r="P61" s="78"/>
      <c r="Q61" s="78"/>
      <c r="R61" s="78">
        <v>2081.6666666666665</v>
      </c>
      <c r="S61" s="78">
        <v>2989.999959309896</v>
      </c>
      <c r="T61" s="78">
        <v>3545.3334147135415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0.14318728943665823</v>
      </c>
      <c r="AE61" s="63">
        <v>0.14473753174146017</v>
      </c>
      <c r="AF61" s="63">
        <v>0.14713581899801889</v>
      </c>
      <c r="AG61" s="64"/>
      <c r="AH61" s="63"/>
      <c r="AI61" s="63"/>
      <c r="AJ61" s="63">
        <v>7.8055592409024632E-4</v>
      </c>
      <c r="AK61" s="63">
        <v>1.1211484864664574E-3</v>
      </c>
      <c r="AL61" s="63">
        <v>1.3293789428037901E-3</v>
      </c>
      <c r="AM61" s="19"/>
      <c r="AN61" s="82"/>
      <c r="AO61" s="82"/>
      <c r="AP61" s="82">
        <f t="shared" si="8"/>
        <v>380000</v>
      </c>
      <c r="AQ61" s="82">
        <f t="shared" si="8"/>
        <v>385000</v>
      </c>
      <c r="AR61" s="82">
        <f t="shared" si="8"/>
        <v>390000</v>
      </c>
      <c r="AS61" s="37"/>
      <c r="AT61" s="82"/>
      <c r="AU61" s="82"/>
      <c r="AV61" s="82">
        <f t="shared" si="9"/>
        <v>0</v>
      </c>
      <c r="AW61" s="82">
        <f t="shared" si="9"/>
        <v>5000</v>
      </c>
      <c r="AX61" s="82">
        <f t="shared" si="9"/>
        <v>5000</v>
      </c>
      <c r="AY61" s="37"/>
      <c r="AZ61" s="83"/>
      <c r="BA61" s="83"/>
      <c r="BB61" s="83">
        <f t="shared" si="10"/>
        <v>0.14318728943665823</v>
      </c>
      <c r="BC61" s="83">
        <f t="shared" si="10"/>
        <v>0.14473753174146017</v>
      </c>
      <c r="BD61" s="83">
        <f t="shared" si="10"/>
        <v>0.14713581899801889</v>
      </c>
      <c r="BF61" s="83"/>
      <c r="BG61" s="83"/>
      <c r="BH61" s="83">
        <f t="shared" si="11"/>
        <v>7.8055592409024632E-4</v>
      </c>
      <c r="BI61" s="83">
        <f t="shared" si="11"/>
        <v>1.1211484864664574E-3</v>
      </c>
      <c r="BJ61" s="83">
        <f t="shared" si="11"/>
        <v>1.3293789428037901E-3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1294954.7916666667</v>
      </c>
      <c r="M62" s="78">
        <v>1298366.5416666667</v>
      </c>
      <c r="N62" s="78">
        <v>1331686.6666666667</v>
      </c>
      <c r="O62" s="62"/>
      <c r="P62" s="78"/>
      <c r="Q62" s="78"/>
      <c r="R62" s="78">
        <v>-1372.5555725097656</v>
      </c>
      <c r="S62" s="78">
        <v>-1958.111083984375</v>
      </c>
      <c r="T62" s="78">
        <v>-2636.666748046875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0.17615261673927307</v>
      </c>
      <c r="AE62" s="63">
        <v>0.1766167183717092</v>
      </c>
      <c r="AF62" s="63">
        <v>0.18114924927552542</v>
      </c>
      <c r="AG62" s="64"/>
      <c r="AH62" s="63"/>
      <c r="AI62" s="63"/>
      <c r="AJ62" s="63">
        <v>-1.8671319897597036E-4</v>
      </c>
      <c r="AK62" s="63">
        <v>-2.6636321369248134E-4</v>
      </c>
      <c r="AL62" s="63">
        <v>-3.5866433366512257E-4</v>
      </c>
      <c r="AM62" s="19"/>
      <c r="AN62" s="82"/>
      <c r="AO62" s="82"/>
      <c r="AP62" s="82">
        <f t="shared" si="8"/>
        <v>1295000</v>
      </c>
      <c r="AQ62" s="82">
        <f t="shared" si="8"/>
        <v>1300000</v>
      </c>
      <c r="AR62" s="82">
        <f t="shared" si="8"/>
        <v>1330000</v>
      </c>
      <c r="AS62" s="37"/>
      <c r="AT62" s="82"/>
      <c r="AU62" s="82"/>
      <c r="AV62" s="82">
        <f t="shared" si="9"/>
        <v>0</v>
      </c>
      <c r="AW62" s="82">
        <f t="shared" si="9"/>
        <v>0</v>
      </c>
      <c r="AX62" s="82">
        <f t="shared" si="9"/>
        <v>-5000</v>
      </c>
      <c r="AY62" s="37"/>
      <c r="AZ62" s="83"/>
      <c r="BA62" s="83"/>
      <c r="BB62" s="83">
        <f t="shared" si="10"/>
        <v>0.17615261673927307</v>
      </c>
      <c r="BC62" s="83">
        <f t="shared" si="10"/>
        <v>0.1766167183717092</v>
      </c>
      <c r="BD62" s="83">
        <f t="shared" si="10"/>
        <v>0.18114924927552542</v>
      </c>
      <c r="BF62" s="83"/>
      <c r="BG62" s="83"/>
      <c r="BH62" s="83">
        <f t="shared" si="11"/>
        <v>-1.8671319897597036E-4</v>
      </c>
      <c r="BI62" s="83">
        <f t="shared" si="11"/>
        <v>-2.6636321369248134E-4</v>
      </c>
      <c r="BJ62" s="83">
        <f t="shared" si="11"/>
        <v>-3.5866433366512257E-4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818226.875</v>
      </c>
      <c r="M63" s="78">
        <v>837382.35416666663</v>
      </c>
      <c r="N63" s="78">
        <v>862001.33333333337</v>
      </c>
      <c r="O63" s="62"/>
      <c r="P63" s="78"/>
      <c r="Q63" s="78"/>
      <c r="R63" s="78">
        <v>-1023.1111399332682</v>
      </c>
      <c r="S63" s="78">
        <v>-1982.6666158040364</v>
      </c>
      <c r="T63" s="78">
        <v>-3301.0000279744468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0.14956571161746979</v>
      </c>
      <c r="AE63" s="63">
        <v>0.15306718150774637</v>
      </c>
      <c r="AF63" s="63">
        <v>0.15756734708944956</v>
      </c>
      <c r="AG63" s="64"/>
      <c r="AH63" s="63"/>
      <c r="AI63" s="63"/>
      <c r="AJ63" s="63">
        <v>-1.870162019865044E-4</v>
      </c>
      <c r="AK63" s="63">
        <v>-3.6241776009167853E-4</v>
      </c>
      <c r="AL63" s="63">
        <v>-6.0339602532621939E-4</v>
      </c>
      <c r="AM63" s="19"/>
      <c r="AN63" s="82"/>
      <c r="AO63" s="82"/>
      <c r="AP63" s="82">
        <f t="shared" si="8"/>
        <v>820000</v>
      </c>
      <c r="AQ63" s="82">
        <f t="shared" si="8"/>
        <v>835000</v>
      </c>
      <c r="AR63" s="82">
        <f t="shared" si="8"/>
        <v>860000</v>
      </c>
      <c r="AS63" s="37"/>
      <c r="AT63" s="82"/>
      <c r="AU63" s="82"/>
      <c r="AV63" s="82">
        <f t="shared" si="9"/>
        <v>0</v>
      </c>
      <c r="AW63" s="82">
        <f t="shared" si="9"/>
        <v>0</v>
      </c>
      <c r="AX63" s="82">
        <f t="shared" si="9"/>
        <v>-5000</v>
      </c>
      <c r="AY63" s="37"/>
      <c r="AZ63" s="83"/>
      <c r="BA63" s="83"/>
      <c r="BB63" s="83">
        <f t="shared" si="10"/>
        <v>0.14956571161746979</v>
      </c>
      <c r="BC63" s="83">
        <f t="shared" si="10"/>
        <v>0.15306718150774637</v>
      </c>
      <c r="BD63" s="83">
        <f t="shared" si="10"/>
        <v>0.15756734708944956</v>
      </c>
      <c r="BF63" s="83"/>
      <c r="BG63" s="83"/>
      <c r="BH63" s="83">
        <f t="shared" si="11"/>
        <v>-1.870162019865044E-4</v>
      </c>
      <c r="BI63" s="83">
        <f t="shared" si="11"/>
        <v>-3.6241776009167853E-4</v>
      </c>
      <c r="BJ63" s="83">
        <f t="shared" si="11"/>
        <v>-6.0339602532621939E-4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609894.89583333337</v>
      </c>
      <c r="M64" s="78">
        <v>619608.4375</v>
      </c>
      <c r="N64" s="78">
        <v>647967.4375</v>
      </c>
      <c r="O64" s="62"/>
      <c r="P64" s="78"/>
      <c r="Q64" s="78"/>
      <c r="R64" s="78">
        <v>-3793.777791341146</v>
      </c>
      <c r="S64" s="78">
        <v>-8148.5557861328125</v>
      </c>
      <c r="T64" s="78">
        <v>-11988.888834635416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0.12529601405064264</v>
      </c>
      <c r="AE64" s="63">
        <v>0.12729155520598093</v>
      </c>
      <c r="AF64" s="63">
        <v>0.13311759630839029</v>
      </c>
      <c r="AG64" s="64"/>
      <c r="AH64" s="63"/>
      <c r="AI64" s="63"/>
      <c r="AJ64" s="63">
        <v>-7.7938949107192457E-4</v>
      </c>
      <c r="AK64" s="63">
        <v>-1.6740295492733519E-3</v>
      </c>
      <c r="AL64" s="63">
        <v>-2.4629831702137985E-3</v>
      </c>
      <c r="AM64" s="19"/>
      <c r="AN64" s="82"/>
      <c r="AO64" s="82"/>
      <c r="AP64" s="82">
        <f t="shared" si="8"/>
        <v>610000</v>
      </c>
      <c r="AQ64" s="82">
        <f t="shared" si="8"/>
        <v>620000</v>
      </c>
      <c r="AR64" s="82">
        <f t="shared" si="8"/>
        <v>650000</v>
      </c>
      <c r="AS64" s="37"/>
      <c r="AT64" s="82"/>
      <c r="AU64" s="82"/>
      <c r="AV64" s="82">
        <f t="shared" si="9"/>
        <v>-5000</v>
      </c>
      <c r="AW64" s="82">
        <f t="shared" si="9"/>
        <v>-10000</v>
      </c>
      <c r="AX64" s="82">
        <f t="shared" si="9"/>
        <v>-10000</v>
      </c>
      <c r="AY64" s="37"/>
      <c r="AZ64" s="83"/>
      <c r="BA64" s="83"/>
      <c r="BB64" s="83">
        <f t="shared" si="10"/>
        <v>0.12529601405064264</v>
      </c>
      <c r="BC64" s="83">
        <f t="shared" si="10"/>
        <v>0.12729155520598093</v>
      </c>
      <c r="BD64" s="83">
        <f t="shared" si="10"/>
        <v>0.13311759630839029</v>
      </c>
      <c r="BF64" s="83"/>
      <c r="BG64" s="83"/>
      <c r="BH64" s="83">
        <f t="shared" si="11"/>
        <v>-7.7938949107192457E-4</v>
      </c>
      <c r="BI64" s="83">
        <f t="shared" si="11"/>
        <v>-1.6740295492733519E-3</v>
      </c>
      <c r="BJ64" s="83">
        <f t="shared" si="11"/>
        <v>-2.4629831702137985E-3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1018622.125</v>
      </c>
      <c r="M65" s="78">
        <v>1017124.1041666666</v>
      </c>
      <c r="N65" s="78">
        <v>1039070.5625</v>
      </c>
      <c r="O65" s="62"/>
      <c r="P65" s="78"/>
      <c r="Q65" s="78"/>
      <c r="R65" s="78">
        <v>-7507.5555623372393</v>
      </c>
      <c r="S65" s="78">
        <v>-8933.555419921875</v>
      </c>
      <c r="T65" s="78">
        <v>-11532.111083984375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0.1701304018497467</v>
      </c>
      <c r="AE65" s="63">
        <v>0.16988020638624826</v>
      </c>
      <c r="AF65" s="63">
        <v>0.17354570825894675</v>
      </c>
      <c r="AG65" s="64"/>
      <c r="AH65" s="63"/>
      <c r="AI65" s="63"/>
      <c r="AJ65" s="63">
        <v>-1.2539161713599849E-3</v>
      </c>
      <c r="AK65" s="63">
        <v>-1.4920864099015791E-3</v>
      </c>
      <c r="AL65" s="63">
        <v>-1.9260960010190804E-3</v>
      </c>
      <c r="AM65" s="19"/>
      <c r="AN65" s="82"/>
      <c r="AO65" s="82"/>
      <c r="AP65" s="82">
        <f t="shared" si="8"/>
        <v>1020000</v>
      </c>
      <c r="AQ65" s="82">
        <f t="shared" si="8"/>
        <v>1015000</v>
      </c>
      <c r="AR65" s="82">
        <f t="shared" si="8"/>
        <v>1040000</v>
      </c>
      <c r="AS65" s="37"/>
      <c r="AT65" s="82"/>
      <c r="AU65" s="82"/>
      <c r="AV65" s="82">
        <f t="shared" si="9"/>
        <v>-10000</v>
      </c>
      <c r="AW65" s="82">
        <f t="shared" si="9"/>
        <v>-10000</v>
      </c>
      <c r="AX65" s="82">
        <f t="shared" si="9"/>
        <v>-10000</v>
      </c>
      <c r="AY65" s="37"/>
      <c r="AZ65" s="83"/>
      <c r="BA65" s="83"/>
      <c r="BB65" s="83">
        <f t="shared" si="10"/>
        <v>0.1701304018497467</v>
      </c>
      <c r="BC65" s="83">
        <f t="shared" si="10"/>
        <v>0.16988020638624826</v>
      </c>
      <c r="BD65" s="83">
        <f t="shared" si="10"/>
        <v>0.17354570825894675</v>
      </c>
      <c r="BF65" s="83"/>
      <c r="BG65" s="83"/>
      <c r="BH65" s="83">
        <f t="shared" si="11"/>
        <v>-1.2539161713599849E-3</v>
      </c>
      <c r="BI65" s="83">
        <f t="shared" si="11"/>
        <v>-1.4920864099015791E-3</v>
      </c>
      <c r="BJ65" s="83">
        <f t="shared" si="11"/>
        <v>-1.9260960010190804E-3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631749.22916666663</v>
      </c>
      <c r="M66" s="78">
        <v>637137.125</v>
      </c>
      <c r="N66" s="78">
        <v>646982</v>
      </c>
      <c r="O66" s="62"/>
      <c r="P66" s="78"/>
      <c r="Q66" s="78"/>
      <c r="R66" s="78">
        <v>-550.44449869791663</v>
      </c>
      <c r="S66" s="78">
        <v>530.77780405680335</v>
      </c>
      <c r="T66" s="78">
        <v>1372.6667073567708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0.10104046513636906</v>
      </c>
      <c r="AE66" s="63">
        <v>0.10190218935410182</v>
      </c>
      <c r="AF66" s="63">
        <v>0.10347675532102585</v>
      </c>
      <c r="AG66" s="64"/>
      <c r="AH66" s="63"/>
      <c r="AI66" s="63"/>
      <c r="AJ66" s="63">
        <v>-8.8038543860117599E-5</v>
      </c>
      <c r="AK66" s="63">
        <v>8.4891093744469501E-5</v>
      </c>
      <c r="AL66" s="63">
        <v>2.195421354069064E-4</v>
      </c>
      <c r="AM66" s="19"/>
      <c r="AN66" s="82"/>
      <c r="AO66" s="82"/>
      <c r="AP66" s="82">
        <f t="shared" si="8"/>
        <v>630000</v>
      </c>
      <c r="AQ66" s="82">
        <f t="shared" si="8"/>
        <v>635000</v>
      </c>
      <c r="AR66" s="82">
        <f t="shared" si="8"/>
        <v>645000</v>
      </c>
      <c r="AS66" s="37"/>
      <c r="AT66" s="82"/>
      <c r="AU66" s="82"/>
      <c r="AV66" s="82">
        <f t="shared" si="9"/>
        <v>0</v>
      </c>
      <c r="AW66" s="82">
        <f t="shared" si="9"/>
        <v>0</v>
      </c>
      <c r="AX66" s="82">
        <f t="shared" si="9"/>
        <v>0</v>
      </c>
      <c r="AY66" s="37"/>
      <c r="AZ66" s="83"/>
      <c r="BA66" s="83"/>
      <c r="BB66" s="83">
        <f t="shared" si="10"/>
        <v>0.10104046513636906</v>
      </c>
      <c r="BC66" s="83">
        <f t="shared" si="10"/>
        <v>0.10190218935410182</v>
      </c>
      <c r="BD66" s="83">
        <f t="shared" si="10"/>
        <v>0.10347675532102585</v>
      </c>
      <c r="BF66" s="83"/>
      <c r="BG66" s="83"/>
      <c r="BH66" s="83">
        <f t="shared" si="11"/>
        <v>-8.8038543860117599E-5</v>
      </c>
      <c r="BI66" s="83">
        <f t="shared" si="11"/>
        <v>8.4891093744469501E-5</v>
      </c>
      <c r="BJ66" s="83">
        <f t="shared" si="11"/>
        <v>2.195421354069064E-4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1695677.6666666667</v>
      </c>
      <c r="M67" s="78">
        <v>1651627.125</v>
      </c>
      <c r="N67" s="78">
        <v>1634242.2083333333</v>
      </c>
      <c r="O67" s="62"/>
      <c r="P67" s="78"/>
      <c r="Q67" s="78"/>
      <c r="R67" s="78">
        <v>-13550.000162760416</v>
      </c>
      <c r="S67" s="78">
        <v>-20430.888997395832</v>
      </c>
      <c r="T67" s="78">
        <v>-22347.444010416668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0.18831034998099008</v>
      </c>
      <c r="AE67" s="63">
        <v>0.18341840306917825</v>
      </c>
      <c r="AF67" s="63">
        <v>0.18148774902025858</v>
      </c>
      <c r="AG67" s="64"/>
      <c r="AH67" s="63"/>
      <c r="AI67" s="63"/>
      <c r="AJ67" s="63">
        <v>-1.5047722651312749E-3</v>
      </c>
      <c r="AK67" s="63">
        <v>-2.2689187123129764E-3</v>
      </c>
      <c r="AL67" s="63">
        <v>-2.481757003503541E-3</v>
      </c>
      <c r="AM67" s="19"/>
      <c r="AN67" s="82"/>
      <c r="AO67" s="82"/>
      <c r="AP67" s="82">
        <f t="shared" si="8"/>
        <v>1695000</v>
      </c>
      <c r="AQ67" s="82">
        <f t="shared" si="8"/>
        <v>1650000</v>
      </c>
      <c r="AR67" s="82">
        <f t="shared" si="8"/>
        <v>1635000</v>
      </c>
      <c r="AS67" s="37"/>
      <c r="AT67" s="82"/>
      <c r="AU67" s="82"/>
      <c r="AV67" s="82">
        <f t="shared" si="9"/>
        <v>-15000</v>
      </c>
      <c r="AW67" s="82">
        <f t="shared" si="9"/>
        <v>-20000</v>
      </c>
      <c r="AX67" s="82">
        <f t="shared" si="9"/>
        <v>-20000</v>
      </c>
      <c r="AY67" s="37"/>
      <c r="AZ67" s="83"/>
      <c r="BA67" s="83"/>
      <c r="BB67" s="83">
        <f t="shared" si="10"/>
        <v>0.18831034998099008</v>
      </c>
      <c r="BC67" s="83">
        <f t="shared" si="10"/>
        <v>0.18341840306917825</v>
      </c>
      <c r="BD67" s="83">
        <f t="shared" si="10"/>
        <v>0.18148774902025858</v>
      </c>
      <c r="BF67" s="83"/>
      <c r="BG67" s="83"/>
      <c r="BH67" s="83">
        <f t="shared" si="11"/>
        <v>-1.5047722651312749E-3</v>
      </c>
      <c r="BI67" s="83">
        <f t="shared" si="11"/>
        <v>-2.2689187123129764E-3</v>
      </c>
      <c r="BJ67" s="83">
        <f t="shared" si="11"/>
        <v>-2.481757003503541E-3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1093272.2083333333</v>
      </c>
      <c r="M68" s="78">
        <v>1101393.6666666667</v>
      </c>
      <c r="N68" s="78">
        <v>1107682.5416666667</v>
      </c>
      <c r="O68" s="62"/>
      <c r="P68" s="78"/>
      <c r="Q68" s="78"/>
      <c r="R68" s="78">
        <v>-14323.111450195313</v>
      </c>
      <c r="S68" s="78">
        <v>-15841.000162760416</v>
      </c>
      <c r="T68" s="78">
        <v>-17258.111328125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0.11979454755783081</v>
      </c>
      <c r="AE68" s="63">
        <v>0.12068444987138112</v>
      </c>
      <c r="AF68" s="63">
        <v>0.12137355158726375</v>
      </c>
      <c r="AG68" s="64"/>
      <c r="AH68" s="63"/>
      <c r="AI68" s="63"/>
      <c r="AJ68" s="63">
        <v>-1.5694433047125738E-3</v>
      </c>
      <c r="AK68" s="63">
        <v>-1.7357650600994627E-3</v>
      </c>
      <c r="AL68" s="63">
        <v>-1.891043425227205E-3</v>
      </c>
      <c r="AM68" s="19"/>
      <c r="AN68" s="82"/>
      <c r="AO68" s="82"/>
      <c r="AP68" s="82">
        <f t="shared" si="8"/>
        <v>1095000</v>
      </c>
      <c r="AQ68" s="82">
        <f t="shared" si="8"/>
        <v>1100000</v>
      </c>
      <c r="AR68" s="82">
        <f t="shared" si="8"/>
        <v>1110000</v>
      </c>
      <c r="AS68" s="37"/>
      <c r="AT68" s="82"/>
      <c r="AU68" s="82"/>
      <c r="AV68" s="82">
        <f t="shared" si="9"/>
        <v>-15000</v>
      </c>
      <c r="AW68" s="82">
        <f t="shared" si="9"/>
        <v>-15000</v>
      </c>
      <c r="AX68" s="82">
        <f t="shared" si="9"/>
        <v>-15000</v>
      </c>
      <c r="AY68" s="37"/>
      <c r="AZ68" s="83"/>
      <c r="BA68" s="83"/>
      <c r="BB68" s="83">
        <f t="shared" si="10"/>
        <v>0.11979454755783081</v>
      </c>
      <c r="BC68" s="83">
        <f t="shared" si="10"/>
        <v>0.12068444987138112</v>
      </c>
      <c r="BD68" s="83">
        <f t="shared" si="10"/>
        <v>0.12137355158726375</v>
      </c>
      <c r="BF68" s="83"/>
      <c r="BG68" s="83"/>
      <c r="BH68" s="83">
        <f t="shared" si="11"/>
        <v>-1.5694433047125738E-3</v>
      </c>
      <c r="BI68" s="83">
        <f t="shared" si="11"/>
        <v>-1.7357650600994627E-3</v>
      </c>
      <c r="BJ68" s="83">
        <f t="shared" si="11"/>
        <v>-1.891043425227205E-3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524141.33333333331</v>
      </c>
      <c r="M69" s="78">
        <v>562477.77083333337</v>
      </c>
      <c r="N69" s="78">
        <v>584141</v>
      </c>
      <c r="O69" s="62"/>
      <c r="P69" s="78"/>
      <c r="Q69" s="78"/>
      <c r="R69" s="78">
        <v>-1109.3333333333333</v>
      </c>
      <c r="S69" s="78">
        <v>-2066.22216796875</v>
      </c>
      <c r="T69" s="78">
        <v>-2693.333292643229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9.3665026128292084E-2</v>
      </c>
      <c r="AE69" s="63">
        <v>0.10051581760247548</v>
      </c>
      <c r="AF69" s="63">
        <v>0.10438707719246547</v>
      </c>
      <c r="AG69" s="64"/>
      <c r="AH69" s="63"/>
      <c r="AI69" s="63"/>
      <c r="AJ69" s="63">
        <v>-1.9824008631985635E-4</v>
      </c>
      <c r="AK69" s="63">
        <v>-3.6923752243941027E-4</v>
      </c>
      <c r="AL69" s="63">
        <v>-4.8130336896671605E-4</v>
      </c>
      <c r="AM69" s="19"/>
      <c r="AN69" s="82"/>
      <c r="AO69" s="82"/>
      <c r="AP69" s="82">
        <f t="shared" si="8"/>
        <v>525000</v>
      </c>
      <c r="AQ69" s="82">
        <f t="shared" si="8"/>
        <v>560000</v>
      </c>
      <c r="AR69" s="82">
        <f t="shared" si="8"/>
        <v>585000</v>
      </c>
      <c r="AS69" s="37"/>
      <c r="AT69" s="82"/>
      <c r="AU69" s="82"/>
      <c r="AV69" s="82">
        <f t="shared" si="9"/>
        <v>0</v>
      </c>
      <c r="AW69" s="82">
        <f t="shared" si="9"/>
        <v>0</v>
      </c>
      <c r="AX69" s="82">
        <f t="shared" si="9"/>
        <v>-5000</v>
      </c>
      <c r="AY69" s="37"/>
      <c r="AZ69" s="83"/>
      <c r="BA69" s="83"/>
      <c r="BB69" s="83">
        <f t="shared" si="10"/>
        <v>9.3665026128292084E-2</v>
      </c>
      <c r="BC69" s="83">
        <f t="shared" si="10"/>
        <v>0.10051581760247548</v>
      </c>
      <c r="BD69" s="83">
        <f t="shared" si="10"/>
        <v>0.10438707719246547</v>
      </c>
      <c r="BF69" s="83"/>
      <c r="BG69" s="83"/>
      <c r="BH69" s="83">
        <f t="shared" si="11"/>
        <v>-1.9824008631985635E-4</v>
      </c>
      <c r="BI69" s="83">
        <f t="shared" si="11"/>
        <v>-3.6923752243941027E-4</v>
      </c>
      <c r="BJ69" s="83">
        <f t="shared" si="11"/>
        <v>-4.8130336896671605E-4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434540</v>
      </c>
      <c r="M70" s="78">
        <v>437698.5625</v>
      </c>
      <c r="N70" s="78">
        <v>443034.65625</v>
      </c>
      <c r="O70" s="62"/>
      <c r="P70" s="78"/>
      <c r="Q70" s="78"/>
      <c r="R70" s="78">
        <v>652</v>
      </c>
      <c r="S70" s="78">
        <v>773.22220865885413</v>
      </c>
      <c r="T70" s="78">
        <v>652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0.13863808910051981</v>
      </c>
      <c r="AE70" s="63">
        <v>0.13964580496152243</v>
      </c>
      <c r="AF70" s="63">
        <v>0.14134826759497324</v>
      </c>
      <c r="AG70" s="64"/>
      <c r="AH70" s="63"/>
      <c r="AI70" s="63"/>
      <c r="AJ70" s="63">
        <v>2.0801524321238199E-4</v>
      </c>
      <c r="AK70" s="63">
        <v>2.4669038248248398E-4</v>
      </c>
      <c r="AL70" s="63">
        <v>2.0801524321238199E-4</v>
      </c>
      <c r="AM70" s="19"/>
      <c r="AN70" s="82"/>
      <c r="AO70" s="82"/>
      <c r="AP70" s="82">
        <f t="shared" si="8"/>
        <v>435000</v>
      </c>
      <c r="AQ70" s="82">
        <f t="shared" si="8"/>
        <v>440000</v>
      </c>
      <c r="AR70" s="82">
        <f t="shared" si="8"/>
        <v>445000</v>
      </c>
      <c r="AS70" s="37"/>
      <c r="AT70" s="82"/>
      <c r="AU70" s="82"/>
      <c r="AV70" s="82">
        <f t="shared" si="9"/>
        <v>0</v>
      </c>
      <c r="AW70" s="82">
        <f t="shared" si="9"/>
        <v>0</v>
      </c>
      <c r="AX70" s="82">
        <f t="shared" si="9"/>
        <v>0</v>
      </c>
      <c r="AY70" s="37"/>
      <c r="AZ70" s="83"/>
      <c r="BA70" s="83"/>
      <c r="BB70" s="83">
        <f t="shared" si="10"/>
        <v>0.13863808910051981</v>
      </c>
      <c r="BC70" s="83">
        <f t="shared" si="10"/>
        <v>0.13964580496152243</v>
      </c>
      <c r="BD70" s="83">
        <f t="shared" si="10"/>
        <v>0.14134826759497324</v>
      </c>
      <c r="BF70" s="83"/>
      <c r="BG70" s="83"/>
      <c r="BH70" s="83">
        <f t="shared" si="11"/>
        <v>2.0801524321238199E-4</v>
      </c>
      <c r="BI70" s="83">
        <f t="shared" si="11"/>
        <v>2.4669038248248398E-4</v>
      </c>
      <c r="BJ70" s="83">
        <f t="shared" si="11"/>
        <v>2.0801524321238199E-4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659925.45833333337</v>
      </c>
      <c r="M71" s="78">
        <v>652627.89583333337</v>
      </c>
      <c r="N71" s="78">
        <v>652873.3125</v>
      </c>
      <c r="O71" s="62"/>
      <c r="P71" s="78"/>
      <c r="Q71" s="78"/>
      <c r="R71" s="78">
        <v>-7563.222005208333</v>
      </c>
      <c r="S71" s="78">
        <v>-13525.111328125</v>
      </c>
      <c r="T71" s="78">
        <v>-16804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0.12261110295852025</v>
      </c>
      <c r="AE71" s="63">
        <v>0.12125525126854579</v>
      </c>
      <c r="AF71" s="63">
        <v>0.12130085378885269</v>
      </c>
      <c r="AG71" s="64"/>
      <c r="AH71" s="63"/>
      <c r="AI71" s="63"/>
      <c r="AJ71" s="63">
        <v>-1.4052142990597833E-3</v>
      </c>
      <c r="AK71" s="63">
        <v>-2.5129053198421993E-3</v>
      </c>
      <c r="AL71" s="63">
        <v>-3.1221062333012619E-3</v>
      </c>
      <c r="AM71" s="19"/>
      <c r="AN71" s="82"/>
      <c r="AO71" s="82"/>
      <c r="AP71" s="82">
        <f t="shared" si="8"/>
        <v>660000</v>
      </c>
      <c r="AQ71" s="82">
        <f t="shared" si="8"/>
        <v>655000</v>
      </c>
      <c r="AR71" s="82">
        <f t="shared" si="8"/>
        <v>655000</v>
      </c>
      <c r="AS71" s="37"/>
      <c r="AT71" s="82"/>
      <c r="AU71" s="82"/>
      <c r="AV71" s="82">
        <f t="shared" si="9"/>
        <v>-10000</v>
      </c>
      <c r="AW71" s="82">
        <f t="shared" si="9"/>
        <v>-15000</v>
      </c>
      <c r="AX71" s="82">
        <f t="shared" si="9"/>
        <v>-15000</v>
      </c>
      <c r="AY71" s="37"/>
      <c r="AZ71" s="83"/>
      <c r="BA71" s="83"/>
      <c r="BB71" s="83">
        <f t="shared" si="10"/>
        <v>0.12261110295852025</v>
      </c>
      <c r="BC71" s="83">
        <f t="shared" si="10"/>
        <v>0.12125525126854579</v>
      </c>
      <c r="BD71" s="83">
        <f t="shared" si="10"/>
        <v>0.12130085378885269</v>
      </c>
      <c r="BF71" s="83"/>
      <c r="BG71" s="83"/>
      <c r="BH71" s="83">
        <f t="shared" si="11"/>
        <v>-1.4052142990597833E-3</v>
      </c>
      <c r="BI71" s="83">
        <f t="shared" si="11"/>
        <v>-2.5129053198421993E-3</v>
      </c>
      <c r="BJ71" s="83">
        <f t="shared" si="11"/>
        <v>-3.1221062333012619E-3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243051.99479166666</v>
      </c>
      <c r="M72" s="78">
        <v>243781.99479166666</v>
      </c>
      <c r="N72" s="78">
        <v>247409.33333333334</v>
      </c>
      <c r="O72" s="62"/>
      <c r="P72" s="78"/>
      <c r="Q72" s="78"/>
      <c r="R72" s="78">
        <v>114.33333333333333</v>
      </c>
      <c r="S72" s="78">
        <v>201.99999491373697</v>
      </c>
      <c r="T72" s="78">
        <v>325.33332824707031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0.12851448853810629</v>
      </c>
      <c r="AE72" s="63">
        <v>0.12890047331651053</v>
      </c>
      <c r="AF72" s="63">
        <v>0.1308184415102005</v>
      </c>
      <c r="AG72" s="64"/>
      <c r="AH72" s="63"/>
      <c r="AI72" s="63"/>
      <c r="AJ72" s="63">
        <v>6.0452356895742319E-5</v>
      </c>
      <c r="AK72" s="63">
        <v>1.0680490231607109E-4</v>
      </c>
      <c r="AL72" s="63">
        <v>1.7201734832876051E-4</v>
      </c>
      <c r="AM72" s="19"/>
      <c r="AN72" s="82"/>
      <c r="AO72" s="82"/>
      <c r="AP72" s="82">
        <f t="shared" si="8"/>
        <v>245000</v>
      </c>
      <c r="AQ72" s="82">
        <f t="shared" si="8"/>
        <v>245000</v>
      </c>
      <c r="AR72" s="82">
        <f t="shared" si="8"/>
        <v>245000</v>
      </c>
      <c r="AS72" s="37"/>
      <c r="AT72" s="82"/>
      <c r="AU72" s="82"/>
      <c r="AV72" s="82">
        <f t="shared" si="9"/>
        <v>0</v>
      </c>
      <c r="AW72" s="82">
        <f t="shared" si="9"/>
        <v>0</v>
      </c>
      <c r="AX72" s="82">
        <f t="shared" si="9"/>
        <v>0</v>
      </c>
      <c r="AY72" s="37"/>
      <c r="AZ72" s="83"/>
      <c r="BA72" s="83"/>
      <c r="BB72" s="83">
        <f t="shared" si="10"/>
        <v>0.12851448853810629</v>
      </c>
      <c r="BC72" s="83">
        <f t="shared" si="10"/>
        <v>0.12890047331651053</v>
      </c>
      <c r="BD72" s="83">
        <f t="shared" si="10"/>
        <v>0.1308184415102005</v>
      </c>
      <c r="BF72" s="83"/>
      <c r="BG72" s="83"/>
      <c r="BH72" s="83">
        <f t="shared" si="11"/>
        <v>6.0452356895742319E-5</v>
      </c>
      <c r="BI72" s="83">
        <f t="shared" si="11"/>
        <v>1.0680490231607109E-4</v>
      </c>
      <c r="BJ72" s="83">
        <f t="shared" si="11"/>
        <v>1.7201734832876051E-4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BF10:BJ72">
    <cfRule type="cellIs" dxfId="9" priority="1" operator="greaterThan">
      <formula>0</formula>
    </cfRule>
    <cfRule type="cellIs" dxfId="8" priority="2" operator="lessThan">
      <formula>0</formula>
    </cfRule>
  </conditionalFormatting>
  <hyperlinks>
    <hyperlink ref="B2" location="Contents!A1" display="Back to Contents" xr:uid="{CFAAC298-4103-4E48-9235-9E3CAA8A5931}"/>
  </hyperlinks>
  <pageMargins left="0.7" right="0.7" top="0.75" bottom="0.75" header="0.3" footer="0.3"/>
  <pageSetup paperSize="9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80A4A-62E9-4ECC-A3A4-0CCAC642C319}">
  <sheetPr>
    <pageSetUpPr fitToPage="1"/>
  </sheetPr>
  <dimension ref="A1:BJ241"/>
  <sheetViews>
    <sheetView zoomScale="70" zoomScaleNormal="70" workbookViewId="0">
      <pane xSplit="3" ySplit="9" topLeftCell="AQ51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107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9282692</v>
      </c>
      <c r="K10" s="78">
        <v>9272071.333333334</v>
      </c>
      <c r="L10" s="78">
        <v>9712240.666666666</v>
      </c>
      <c r="M10" s="78">
        <v>9546855</v>
      </c>
      <c r="N10" s="78">
        <v>9723827.333333334</v>
      </c>
      <c r="O10" s="62"/>
      <c r="P10" s="78">
        <v>-42055</v>
      </c>
      <c r="Q10" s="78">
        <v>-4485.666666666667</v>
      </c>
      <c r="R10" s="78">
        <v>-48059.333333333336</v>
      </c>
      <c r="S10" s="78">
        <v>42863</v>
      </c>
      <c r="T10" s="78">
        <v>-28342.666666666668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0.13910619914531708</v>
      </c>
      <c r="AC10" s="63">
        <v>0.13894704480965933</v>
      </c>
      <c r="AD10" s="63">
        <v>0.14554321765899658</v>
      </c>
      <c r="AE10" s="63">
        <v>0.14306482672691345</v>
      </c>
      <c r="AF10" s="63">
        <v>0.14571685095628104</v>
      </c>
      <c r="AG10" s="64"/>
      <c r="AH10" s="63">
        <v>-6.3021481037139893E-4</v>
      </c>
      <c r="AI10" s="63">
        <v>-6.7214171091715499E-5</v>
      </c>
      <c r="AJ10" s="63">
        <v>-7.2020292282104492E-4</v>
      </c>
      <c r="AK10" s="63">
        <v>6.4232945442199707E-4</v>
      </c>
      <c r="AL10" s="63">
        <v>-4.2473773161570233E-4</v>
      </c>
      <c r="AM10" s="76"/>
      <c r="AN10" s="82">
        <f>MROUND(J10, 5000)</f>
        <v>9285000</v>
      </c>
      <c r="AO10" s="82">
        <f t="shared" ref="AO10:AR10" si="0">MROUND(K10, 5000)</f>
        <v>9270000</v>
      </c>
      <c r="AP10" s="82">
        <f t="shared" si="0"/>
        <v>9710000</v>
      </c>
      <c r="AQ10" s="82">
        <f t="shared" si="0"/>
        <v>9545000</v>
      </c>
      <c r="AR10" s="82">
        <f t="shared" si="0"/>
        <v>9725000</v>
      </c>
      <c r="AS10" s="77"/>
      <c r="AT10" s="82">
        <f>IF(P10&lt;0,MROUND(P10,-5000),MROUND(P10,5000))</f>
        <v>-40000</v>
      </c>
      <c r="AU10" s="82">
        <f t="shared" ref="AU10:AX10" si="1">IF(Q10&lt;0,MROUND(Q10,-5000),MROUND(Q10,5000))</f>
        <v>-5000</v>
      </c>
      <c r="AV10" s="82">
        <f t="shared" si="1"/>
        <v>-50000</v>
      </c>
      <c r="AW10" s="82">
        <f t="shared" si="1"/>
        <v>45000</v>
      </c>
      <c r="AX10" s="82">
        <f t="shared" si="1"/>
        <v>-30000</v>
      </c>
      <c r="AY10" s="77"/>
      <c r="AZ10" s="83">
        <f>AB10</f>
        <v>0.13910619914531708</v>
      </c>
      <c r="BA10" s="83">
        <f t="shared" ref="BA10:BD10" si="2">AC10</f>
        <v>0.13894704480965933</v>
      </c>
      <c r="BB10" s="83">
        <f t="shared" si="2"/>
        <v>0.14554321765899658</v>
      </c>
      <c r="BC10" s="83">
        <f t="shared" si="2"/>
        <v>0.14306482672691345</v>
      </c>
      <c r="BD10" s="83">
        <f t="shared" si="2"/>
        <v>0.14571685095628104</v>
      </c>
      <c r="BE10" s="77"/>
      <c r="BF10" s="83">
        <f>AH10</f>
        <v>-6.3021481037139893E-4</v>
      </c>
      <c r="BG10" s="83">
        <f t="shared" ref="BG10:BJ10" si="3">AI10</f>
        <v>-6.7214171091715499E-5</v>
      </c>
      <c r="BH10" s="83">
        <f t="shared" si="3"/>
        <v>-7.2020292282104492E-4</v>
      </c>
      <c r="BI10" s="83">
        <f t="shared" si="3"/>
        <v>6.4232945442199707E-4</v>
      </c>
      <c r="BJ10" s="83">
        <f t="shared" si="3"/>
        <v>-4.2473773161570233E-4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5667969</v>
      </c>
      <c r="K12" s="78">
        <v>5668961.333333333</v>
      </c>
      <c r="L12" s="78">
        <v>5969101</v>
      </c>
      <c r="M12" s="78">
        <v>5842579.666666667</v>
      </c>
      <c r="N12" s="78">
        <v>5901379</v>
      </c>
      <c r="O12" s="62"/>
      <c r="P12" s="78">
        <v>-29489</v>
      </c>
      <c r="Q12" s="78">
        <v>-13365.666666666666</v>
      </c>
      <c r="R12" s="78">
        <v>-63090</v>
      </c>
      <c r="S12" s="78">
        <v>-34919.333333333336</v>
      </c>
      <c r="T12" s="78">
        <v>-102650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0.13988981147607168</v>
      </c>
      <c r="AC12" s="63">
        <v>0.13991430401802063</v>
      </c>
      <c r="AD12" s="63">
        <v>0.14732197920481363</v>
      </c>
      <c r="AE12" s="63">
        <v>0.14419933160146078</v>
      </c>
      <c r="AF12" s="63">
        <v>0.14565055072307587</v>
      </c>
      <c r="AG12" s="64"/>
      <c r="AH12" s="63">
        <v>-7.2781244913736976E-4</v>
      </c>
      <c r="AI12" s="63">
        <v>-3.2986700534820557E-4</v>
      </c>
      <c r="AJ12" s="63">
        <v>-1.5571018060048421E-3</v>
      </c>
      <c r="AK12" s="63">
        <v>-8.6183349291483558E-4</v>
      </c>
      <c r="AL12" s="63">
        <v>-2.5334805250167847E-3</v>
      </c>
      <c r="AM12" s="19"/>
      <c r="AN12" s="82">
        <f t="shared" ref="AN12:AR53" si="4">MROUND(J12, 5000)</f>
        <v>5670000</v>
      </c>
      <c r="AO12" s="82">
        <f t="shared" si="4"/>
        <v>5670000</v>
      </c>
      <c r="AP12" s="82">
        <f t="shared" si="4"/>
        <v>5970000</v>
      </c>
      <c r="AQ12" s="82">
        <f t="shared" si="4"/>
        <v>5845000</v>
      </c>
      <c r="AR12" s="82">
        <f t="shared" si="4"/>
        <v>5900000</v>
      </c>
      <c r="AS12" s="37"/>
      <c r="AT12" s="82">
        <f t="shared" ref="AT12:AX53" si="5">IF(P12&lt;0,MROUND(P12,-5000),MROUND(P12,5000))</f>
        <v>-30000</v>
      </c>
      <c r="AU12" s="82">
        <f t="shared" si="5"/>
        <v>-15000</v>
      </c>
      <c r="AV12" s="82">
        <f t="shared" si="5"/>
        <v>-65000</v>
      </c>
      <c r="AW12" s="82">
        <f t="shared" si="5"/>
        <v>-35000</v>
      </c>
      <c r="AX12" s="82">
        <f t="shared" si="5"/>
        <v>-105000</v>
      </c>
      <c r="AY12" s="37"/>
      <c r="AZ12" s="83">
        <f t="shared" ref="AZ12:BD53" si="6">AB12</f>
        <v>0.13988981147607168</v>
      </c>
      <c r="BA12" s="83">
        <f t="shared" si="6"/>
        <v>0.13991430401802063</v>
      </c>
      <c r="BB12" s="83">
        <f t="shared" si="6"/>
        <v>0.14732197920481363</v>
      </c>
      <c r="BC12" s="83">
        <f t="shared" si="6"/>
        <v>0.14419933160146078</v>
      </c>
      <c r="BD12" s="83">
        <f t="shared" si="6"/>
        <v>0.14565055072307587</v>
      </c>
      <c r="BF12" s="83">
        <f t="shared" ref="BF12:BJ53" si="7">AH12</f>
        <v>-7.2781244913736976E-4</v>
      </c>
      <c r="BG12" s="83">
        <f t="shared" si="7"/>
        <v>-3.2986700534820557E-4</v>
      </c>
      <c r="BH12" s="83">
        <f t="shared" si="7"/>
        <v>-1.5571018060048421E-3</v>
      </c>
      <c r="BI12" s="83">
        <f t="shared" si="7"/>
        <v>-8.6183349291483558E-4</v>
      </c>
      <c r="BJ12" s="83">
        <f t="shared" si="7"/>
        <v>-2.5334805250167847E-3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2989906.6666666665</v>
      </c>
      <c r="K13" s="78">
        <v>3014092.6666666665</v>
      </c>
      <c r="L13" s="78">
        <v>3143665.3333333335</v>
      </c>
      <c r="M13" s="78">
        <v>3126223.3333333335</v>
      </c>
      <c r="N13" s="78">
        <v>3213019</v>
      </c>
      <c r="O13" s="62"/>
      <c r="P13" s="78">
        <v>-11995.333333333334</v>
      </c>
      <c r="Q13" s="78">
        <v>2368.6666666666665</v>
      </c>
      <c r="R13" s="78">
        <v>6179.333333333333</v>
      </c>
      <c r="S13" s="78">
        <v>51203.333333333336</v>
      </c>
      <c r="T13" s="78">
        <v>38502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0.20800488193829855</v>
      </c>
      <c r="AC13" s="63">
        <v>0.20968748132387796</v>
      </c>
      <c r="AD13" s="63">
        <v>0.21870172023773193</v>
      </c>
      <c r="AE13" s="63">
        <v>0.21748829881350198</v>
      </c>
      <c r="AF13" s="63">
        <v>0.2235265870889028</v>
      </c>
      <c r="AG13" s="64"/>
      <c r="AH13" s="63">
        <v>-8.3450476328531897E-4</v>
      </c>
      <c r="AI13" s="63">
        <v>1.6478697458902994E-4</v>
      </c>
      <c r="AJ13" s="63">
        <v>4.2988359928131104E-4</v>
      </c>
      <c r="AK13" s="63">
        <v>3.5621623198191323E-3</v>
      </c>
      <c r="AL13" s="63">
        <v>2.678548296292623E-3</v>
      </c>
      <c r="AM13" s="19"/>
      <c r="AN13" s="82">
        <f t="shared" si="4"/>
        <v>2990000</v>
      </c>
      <c r="AO13" s="82">
        <f t="shared" si="4"/>
        <v>3015000</v>
      </c>
      <c r="AP13" s="82">
        <f t="shared" si="4"/>
        <v>3145000</v>
      </c>
      <c r="AQ13" s="82">
        <f t="shared" si="4"/>
        <v>3125000</v>
      </c>
      <c r="AR13" s="82">
        <f t="shared" si="4"/>
        <v>3215000</v>
      </c>
      <c r="AS13" s="37"/>
      <c r="AT13" s="82">
        <f t="shared" si="5"/>
        <v>-10000</v>
      </c>
      <c r="AU13" s="82">
        <f t="shared" si="5"/>
        <v>0</v>
      </c>
      <c r="AV13" s="82">
        <f t="shared" si="5"/>
        <v>5000</v>
      </c>
      <c r="AW13" s="82">
        <f t="shared" si="5"/>
        <v>50000</v>
      </c>
      <c r="AX13" s="82">
        <f t="shared" si="5"/>
        <v>40000</v>
      </c>
      <c r="AY13" s="37"/>
      <c r="AZ13" s="83">
        <f t="shared" si="6"/>
        <v>0.20800488193829855</v>
      </c>
      <c r="BA13" s="83">
        <f t="shared" si="6"/>
        <v>0.20968748132387796</v>
      </c>
      <c r="BB13" s="83">
        <f t="shared" si="6"/>
        <v>0.21870172023773193</v>
      </c>
      <c r="BC13" s="83">
        <f t="shared" si="6"/>
        <v>0.21748829881350198</v>
      </c>
      <c r="BD13" s="83">
        <f t="shared" si="6"/>
        <v>0.2235265870889028</v>
      </c>
      <c r="BF13" s="83">
        <f t="shared" si="7"/>
        <v>-8.3450476328531897E-4</v>
      </c>
      <c r="BG13" s="83">
        <f t="shared" si="7"/>
        <v>1.6478697458902994E-4</v>
      </c>
      <c r="BH13" s="83">
        <f t="shared" si="7"/>
        <v>4.2988359928131104E-4</v>
      </c>
      <c r="BI13" s="83">
        <f t="shared" si="7"/>
        <v>3.5621623198191323E-3</v>
      </c>
      <c r="BJ13" s="83">
        <f t="shared" si="7"/>
        <v>2.678548296292623E-3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624816.33333333337</v>
      </c>
      <c r="K14" s="78">
        <v>589017.33333333337</v>
      </c>
      <c r="L14" s="78">
        <v>599474.33333333337</v>
      </c>
      <c r="M14" s="78">
        <v>578052</v>
      </c>
      <c r="N14" s="78">
        <v>609429.33333333337</v>
      </c>
      <c r="O14" s="62"/>
      <c r="P14" s="78">
        <v>-570.66666666666663</v>
      </c>
      <c r="Q14" s="78">
        <v>6511.333333333333</v>
      </c>
      <c r="R14" s="78">
        <v>8851.3333333333339</v>
      </c>
      <c r="S14" s="78">
        <v>26579</v>
      </c>
      <c r="T14" s="78">
        <v>35805.333333333336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5.2774430563052498E-2</v>
      </c>
      <c r="AC14" s="63">
        <v>4.9750706801811852E-2</v>
      </c>
      <c r="AD14" s="63">
        <v>5.0633945812781654E-2</v>
      </c>
      <c r="AE14" s="63">
        <v>4.8824532578388848E-2</v>
      </c>
      <c r="AF14" s="63">
        <v>5.1474784811337791E-2</v>
      </c>
      <c r="AG14" s="64"/>
      <c r="AH14" s="63">
        <v>-4.8200289408365883E-5</v>
      </c>
      <c r="AI14" s="63">
        <v>5.4997081557909644E-4</v>
      </c>
      <c r="AJ14" s="63">
        <v>7.47618575890859E-4</v>
      </c>
      <c r="AK14" s="63">
        <v>2.2449667255083718E-3</v>
      </c>
      <c r="AL14" s="63">
        <v>3.0242589612801871E-3</v>
      </c>
      <c r="AM14" s="19"/>
      <c r="AN14" s="82">
        <f t="shared" si="4"/>
        <v>625000</v>
      </c>
      <c r="AO14" s="82">
        <f t="shared" si="4"/>
        <v>590000</v>
      </c>
      <c r="AP14" s="82">
        <f t="shared" si="4"/>
        <v>600000</v>
      </c>
      <c r="AQ14" s="82">
        <f t="shared" si="4"/>
        <v>580000</v>
      </c>
      <c r="AR14" s="82">
        <f t="shared" si="4"/>
        <v>610000</v>
      </c>
      <c r="AS14" s="37"/>
      <c r="AT14" s="82">
        <f t="shared" si="5"/>
        <v>0</v>
      </c>
      <c r="AU14" s="82">
        <f t="shared" si="5"/>
        <v>5000</v>
      </c>
      <c r="AV14" s="82">
        <f t="shared" si="5"/>
        <v>10000</v>
      </c>
      <c r="AW14" s="82">
        <f t="shared" si="5"/>
        <v>25000</v>
      </c>
      <c r="AX14" s="82">
        <f t="shared" si="5"/>
        <v>35000</v>
      </c>
      <c r="AY14" s="37"/>
      <c r="AZ14" s="83">
        <f t="shared" si="6"/>
        <v>5.2774430563052498E-2</v>
      </c>
      <c r="BA14" s="83">
        <f t="shared" si="6"/>
        <v>4.9750706801811852E-2</v>
      </c>
      <c r="BB14" s="83">
        <f t="shared" si="6"/>
        <v>5.0633945812781654E-2</v>
      </c>
      <c r="BC14" s="83">
        <f t="shared" si="6"/>
        <v>4.8824532578388848E-2</v>
      </c>
      <c r="BD14" s="83">
        <f t="shared" si="6"/>
        <v>5.1474784811337791E-2</v>
      </c>
      <c r="BF14" s="83">
        <f t="shared" si="7"/>
        <v>-4.8200289408365883E-5</v>
      </c>
      <c r="BG14" s="83">
        <f t="shared" si="7"/>
        <v>5.4997081557909644E-4</v>
      </c>
      <c r="BH14" s="83">
        <f t="shared" si="7"/>
        <v>7.47618575890859E-4</v>
      </c>
      <c r="BI14" s="83">
        <f t="shared" si="7"/>
        <v>2.2449667255083718E-3</v>
      </c>
      <c r="BJ14" s="83">
        <f t="shared" si="7"/>
        <v>3.0242589612801871E-3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985199</v>
      </c>
      <c r="K16" s="78">
        <v>1018417.3333333334</v>
      </c>
      <c r="L16" s="78">
        <v>1047168.6666666666</v>
      </c>
      <c r="M16" s="78">
        <v>1028286.6666666666</v>
      </c>
      <c r="N16" s="78">
        <v>1024993.6666666666</v>
      </c>
      <c r="O16" s="62"/>
      <c r="P16" s="78">
        <v>-615</v>
      </c>
      <c r="Q16" s="78">
        <v>752.33333333333337</v>
      </c>
      <c r="R16" s="78">
        <v>-10341.333333333334</v>
      </c>
      <c r="S16" s="78">
        <v>-10875.333333333334</v>
      </c>
      <c r="T16" s="78">
        <v>-28818.333333333332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0.1965116560459137</v>
      </c>
      <c r="AC16" s="63">
        <v>0.20313751697540283</v>
      </c>
      <c r="AD16" s="63">
        <v>0.20887236793835959</v>
      </c>
      <c r="AE16" s="63">
        <v>0.20510608951250711</v>
      </c>
      <c r="AF16" s="63">
        <v>0.20444925626118979</v>
      </c>
      <c r="AG16" s="64"/>
      <c r="AH16" s="63">
        <v>-1.2266635894775391E-4</v>
      </c>
      <c r="AI16" s="63">
        <v>1.5006959438323975E-4</v>
      </c>
      <c r="AJ16" s="63">
        <v>-2.0627180735270181E-3</v>
      </c>
      <c r="AK16" s="63">
        <v>-2.169241507848104E-3</v>
      </c>
      <c r="AL16" s="63">
        <v>-5.7482222716013593E-3</v>
      </c>
      <c r="AM16" s="19"/>
      <c r="AN16" s="82">
        <f t="shared" si="4"/>
        <v>985000</v>
      </c>
      <c r="AO16" s="82">
        <f t="shared" si="4"/>
        <v>1020000</v>
      </c>
      <c r="AP16" s="82">
        <f t="shared" si="4"/>
        <v>1045000</v>
      </c>
      <c r="AQ16" s="82">
        <f t="shared" si="4"/>
        <v>1030000</v>
      </c>
      <c r="AR16" s="82">
        <f t="shared" si="4"/>
        <v>1025000</v>
      </c>
      <c r="AS16" s="37"/>
      <c r="AT16" s="82">
        <f t="shared" si="5"/>
        <v>0</v>
      </c>
      <c r="AU16" s="82">
        <f t="shared" si="5"/>
        <v>0</v>
      </c>
      <c r="AV16" s="82">
        <f t="shared" si="5"/>
        <v>-10000</v>
      </c>
      <c r="AW16" s="82">
        <f t="shared" si="5"/>
        <v>-10000</v>
      </c>
      <c r="AX16" s="82">
        <f t="shared" si="5"/>
        <v>-30000</v>
      </c>
      <c r="AY16" s="37"/>
      <c r="AZ16" s="83">
        <f t="shared" si="6"/>
        <v>0.1965116560459137</v>
      </c>
      <c r="BA16" s="83">
        <f t="shared" si="6"/>
        <v>0.20313751697540283</v>
      </c>
      <c r="BB16" s="83">
        <f t="shared" si="6"/>
        <v>0.20887236793835959</v>
      </c>
      <c r="BC16" s="83">
        <f t="shared" si="6"/>
        <v>0.20510608951250711</v>
      </c>
      <c r="BD16" s="83">
        <f t="shared" si="6"/>
        <v>0.20444925626118979</v>
      </c>
      <c r="BF16" s="83">
        <f t="shared" si="7"/>
        <v>-1.2266635894775391E-4</v>
      </c>
      <c r="BG16" s="83">
        <f t="shared" si="7"/>
        <v>1.5006959438323975E-4</v>
      </c>
      <c r="BH16" s="83">
        <f t="shared" si="7"/>
        <v>-2.0627180735270181E-3</v>
      </c>
      <c r="BI16" s="83">
        <f t="shared" si="7"/>
        <v>-2.169241507848104E-3</v>
      </c>
      <c r="BJ16" s="83">
        <f t="shared" si="7"/>
        <v>-5.7482222716013593E-3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1105073</v>
      </c>
      <c r="K17" s="78">
        <v>1074245.3333333333</v>
      </c>
      <c r="L17" s="78">
        <v>1114602.6666666667</v>
      </c>
      <c r="M17" s="78">
        <v>1083292</v>
      </c>
      <c r="N17" s="78">
        <v>1088466.3333333333</v>
      </c>
      <c r="O17" s="62"/>
      <c r="P17" s="78">
        <v>-7470</v>
      </c>
      <c r="Q17" s="78">
        <v>-2156.6666666666665</v>
      </c>
      <c r="R17" s="78">
        <v>-18762.333333333332</v>
      </c>
      <c r="S17" s="78">
        <v>-27481</v>
      </c>
      <c r="T17" s="78">
        <v>-52777.666666666664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0.12380290279785792</v>
      </c>
      <c r="AC17" s="63">
        <v>0.12034923583269119</v>
      </c>
      <c r="AD17" s="63">
        <v>0.12487052381038666</v>
      </c>
      <c r="AE17" s="63">
        <v>0.12136274576187134</v>
      </c>
      <c r="AF17" s="63">
        <v>0.12194243321816127</v>
      </c>
      <c r="AG17" s="64"/>
      <c r="AH17" s="63">
        <v>-8.3687653144200647E-4</v>
      </c>
      <c r="AI17" s="63">
        <v>-2.4161487817764282E-4</v>
      </c>
      <c r="AJ17" s="63">
        <v>-2.1019726991653442E-3</v>
      </c>
      <c r="AK17" s="63">
        <v>-3.0787363648414612E-3</v>
      </c>
      <c r="AL17" s="63">
        <v>-5.9127633770306902E-3</v>
      </c>
      <c r="AM17" s="19"/>
      <c r="AN17" s="82">
        <f t="shared" si="4"/>
        <v>1105000</v>
      </c>
      <c r="AO17" s="82">
        <f t="shared" si="4"/>
        <v>1075000</v>
      </c>
      <c r="AP17" s="82">
        <f t="shared" si="4"/>
        <v>1115000</v>
      </c>
      <c r="AQ17" s="82">
        <f t="shared" si="4"/>
        <v>1085000</v>
      </c>
      <c r="AR17" s="82">
        <f t="shared" si="4"/>
        <v>1090000</v>
      </c>
      <c r="AS17" s="37"/>
      <c r="AT17" s="82">
        <f t="shared" si="5"/>
        <v>-5000</v>
      </c>
      <c r="AU17" s="82">
        <f t="shared" si="5"/>
        <v>0</v>
      </c>
      <c r="AV17" s="82">
        <f t="shared" si="5"/>
        <v>-20000</v>
      </c>
      <c r="AW17" s="82">
        <f t="shared" si="5"/>
        <v>-25000</v>
      </c>
      <c r="AX17" s="82">
        <f t="shared" si="5"/>
        <v>-55000</v>
      </c>
      <c r="AY17" s="37"/>
      <c r="AZ17" s="83">
        <f t="shared" si="6"/>
        <v>0.12380290279785792</v>
      </c>
      <c r="BA17" s="83">
        <f t="shared" si="6"/>
        <v>0.12034923583269119</v>
      </c>
      <c r="BB17" s="83">
        <f t="shared" si="6"/>
        <v>0.12487052381038666</v>
      </c>
      <c r="BC17" s="83">
        <f t="shared" si="6"/>
        <v>0.12136274576187134</v>
      </c>
      <c r="BD17" s="83">
        <f t="shared" si="6"/>
        <v>0.12194243321816127</v>
      </c>
      <c r="BF17" s="83">
        <f t="shared" si="7"/>
        <v>-8.3687653144200647E-4</v>
      </c>
      <c r="BG17" s="83">
        <f t="shared" si="7"/>
        <v>-2.4161487817764282E-4</v>
      </c>
      <c r="BH17" s="83">
        <f t="shared" si="7"/>
        <v>-2.1019726991653442E-3</v>
      </c>
      <c r="BI17" s="83">
        <f t="shared" si="7"/>
        <v>-3.0787363648414612E-3</v>
      </c>
      <c r="BJ17" s="83">
        <f t="shared" si="7"/>
        <v>-5.9127633770306902E-3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1232213</v>
      </c>
      <c r="K18" s="78">
        <v>1269358.3333333333</v>
      </c>
      <c r="L18" s="78">
        <v>1317965</v>
      </c>
      <c r="M18" s="78">
        <v>1298693.3333333333</v>
      </c>
      <c r="N18" s="78">
        <v>1311917.6666666667</v>
      </c>
      <c r="O18" s="62"/>
      <c r="P18" s="78">
        <v>-13195</v>
      </c>
      <c r="Q18" s="78">
        <v>-3831.6666666666665</v>
      </c>
      <c r="R18" s="78">
        <v>-17623</v>
      </c>
      <c r="S18" s="78">
        <v>3110.3333333333335</v>
      </c>
      <c r="T18" s="78">
        <v>-8783.3333333333339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0.14128197232882181</v>
      </c>
      <c r="AC18" s="63">
        <v>0.14554094274838766</v>
      </c>
      <c r="AD18" s="63">
        <v>0.15111404160658518</v>
      </c>
      <c r="AE18" s="63">
        <v>0.14890440801779428</v>
      </c>
      <c r="AF18" s="63">
        <v>0.15042067567507425</v>
      </c>
      <c r="AG18" s="64"/>
      <c r="AH18" s="63">
        <v>-1.5128900607426961E-3</v>
      </c>
      <c r="AI18" s="63">
        <v>-4.3932596842447918E-4</v>
      </c>
      <c r="AJ18" s="63">
        <v>-2.0206024249394736E-3</v>
      </c>
      <c r="AK18" s="63">
        <v>3.5662452379862469E-4</v>
      </c>
      <c r="AL18" s="63">
        <v>-1.0070701440175374E-3</v>
      </c>
      <c r="AM18" s="19"/>
      <c r="AN18" s="82">
        <f t="shared" si="4"/>
        <v>1230000</v>
      </c>
      <c r="AO18" s="82">
        <f t="shared" si="4"/>
        <v>1270000</v>
      </c>
      <c r="AP18" s="82">
        <f t="shared" si="4"/>
        <v>1320000</v>
      </c>
      <c r="AQ18" s="82">
        <f t="shared" si="4"/>
        <v>1300000</v>
      </c>
      <c r="AR18" s="82">
        <f t="shared" si="4"/>
        <v>1310000</v>
      </c>
      <c r="AS18" s="37"/>
      <c r="AT18" s="82">
        <f t="shared" si="5"/>
        <v>-15000</v>
      </c>
      <c r="AU18" s="82">
        <f t="shared" si="5"/>
        <v>-5000</v>
      </c>
      <c r="AV18" s="82">
        <f t="shared" si="5"/>
        <v>-20000</v>
      </c>
      <c r="AW18" s="82">
        <f t="shared" si="5"/>
        <v>5000</v>
      </c>
      <c r="AX18" s="82">
        <f t="shared" si="5"/>
        <v>-10000</v>
      </c>
      <c r="AY18" s="37"/>
      <c r="AZ18" s="83">
        <f t="shared" si="6"/>
        <v>0.14128197232882181</v>
      </c>
      <c r="BA18" s="83">
        <f t="shared" si="6"/>
        <v>0.14554094274838766</v>
      </c>
      <c r="BB18" s="83">
        <f t="shared" si="6"/>
        <v>0.15111404160658518</v>
      </c>
      <c r="BC18" s="83">
        <f t="shared" si="6"/>
        <v>0.14890440801779428</v>
      </c>
      <c r="BD18" s="83">
        <f t="shared" si="6"/>
        <v>0.15042067567507425</v>
      </c>
      <c r="BF18" s="83">
        <f t="shared" si="7"/>
        <v>-1.5128900607426961E-3</v>
      </c>
      <c r="BG18" s="83">
        <f t="shared" si="7"/>
        <v>-4.3932596842447918E-4</v>
      </c>
      <c r="BH18" s="83">
        <f t="shared" si="7"/>
        <v>-2.0206024249394736E-3</v>
      </c>
      <c r="BI18" s="83">
        <f t="shared" si="7"/>
        <v>3.5662452379862469E-4</v>
      </c>
      <c r="BJ18" s="83">
        <f t="shared" si="7"/>
        <v>-1.0070701440175374E-3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1118083.3333333333</v>
      </c>
      <c r="K19" s="78">
        <v>1106823.6666666667</v>
      </c>
      <c r="L19" s="78">
        <v>1198660.3333333333</v>
      </c>
      <c r="M19" s="78">
        <v>1170740.3333333333</v>
      </c>
      <c r="N19" s="78">
        <v>1186717.3333333333</v>
      </c>
      <c r="O19" s="62"/>
      <c r="P19" s="78">
        <v>-4142.666666666667</v>
      </c>
      <c r="Q19" s="78">
        <v>-471.33333333333331</v>
      </c>
      <c r="R19" s="78">
        <v>-15581.666666666666</v>
      </c>
      <c r="S19" s="78">
        <v>-1067.6666666666667</v>
      </c>
      <c r="T19" s="78">
        <v>-5521.666666666667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0.1332270453373591</v>
      </c>
      <c r="AC19" s="63">
        <v>0.13188538451989493</v>
      </c>
      <c r="AD19" s="63">
        <v>0.1428283303976059</v>
      </c>
      <c r="AE19" s="63">
        <v>0.13950147728125253</v>
      </c>
      <c r="AF19" s="63">
        <v>0.14140523970127106</v>
      </c>
      <c r="AG19" s="64"/>
      <c r="AH19" s="63">
        <v>-4.9362083276112878E-4</v>
      </c>
      <c r="AI19" s="63">
        <v>-5.6157509485880532E-5</v>
      </c>
      <c r="AJ19" s="63">
        <v>-1.8566548824310303E-3</v>
      </c>
      <c r="AK19" s="63">
        <v>-1.2721618016560873E-4</v>
      </c>
      <c r="AL19" s="63">
        <v>-6.5794587135314941E-4</v>
      </c>
      <c r="AM19" s="19"/>
      <c r="AN19" s="82">
        <f t="shared" si="4"/>
        <v>1120000</v>
      </c>
      <c r="AO19" s="82">
        <f t="shared" si="4"/>
        <v>1105000</v>
      </c>
      <c r="AP19" s="82">
        <f t="shared" si="4"/>
        <v>1200000</v>
      </c>
      <c r="AQ19" s="82">
        <f t="shared" si="4"/>
        <v>1170000</v>
      </c>
      <c r="AR19" s="82">
        <f t="shared" si="4"/>
        <v>1185000</v>
      </c>
      <c r="AS19" s="37"/>
      <c r="AT19" s="82">
        <f t="shared" si="5"/>
        <v>-5000</v>
      </c>
      <c r="AU19" s="82">
        <f t="shared" si="5"/>
        <v>0</v>
      </c>
      <c r="AV19" s="82">
        <f t="shared" si="5"/>
        <v>-15000</v>
      </c>
      <c r="AW19" s="82">
        <f t="shared" si="5"/>
        <v>0</v>
      </c>
      <c r="AX19" s="82">
        <f t="shared" si="5"/>
        <v>-5000</v>
      </c>
      <c r="AY19" s="37"/>
      <c r="AZ19" s="83">
        <f t="shared" si="6"/>
        <v>0.1332270453373591</v>
      </c>
      <c r="BA19" s="83">
        <f t="shared" si="6"/>
        <v>0.13188538451989493</v>
      </c>
      <c r="BB19" s="83">
        <f t="shared" si="6"/>
        <v>0.1428283303976059</v>
      </c>
      <c r="BC19" s="83">
        <f t="shared" si="6"/>
        <v>0.13950147728125253</v>
      </c>
      <c r="BD19" s="83">
        <f t="shared" si="6"/>
        <v>0.14140523970127106</v>
      </c>
      <c r="BF19" s="83">
        <f t="shared" si="7"/>
        <v>-4.9362083276112878E-4</v>
      </c>
      <c r="BG19" s="83">
        <f t="shared" si="7"/>
        <v>-5.6157509485880532E-5</v>
      </c>
      <c r="BH19" s="83">
        <f t="shared" si="7"/>
        <v>-1.8566548824310303E-3</v>
      </c>
      <c r="BI19" s="83">
        <f t="shared" si="7"/>
        <v>-1.2721618016560873E-4</v>
      </c>
      <c r="BJ19" s="83">
        <f t="shared" si="7"/>
        <v>-6.5794587135314941E-4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1140799.6666666667</v>
      </c>
      <c r="K20" s="78">
        <v>1120712.6666666667</v>
      </c>
      <c r="L20" s="78">
        <v>1209224.3333333333</v>
      </c>
      <c r="M20" s="78">
        <v>1185165.3333333333</v>
      </c>
      <c r="N20" s="78">
        <v>1213310.6666666667</v>
      </c>
      <c r="O20" s="62"/>
      <c r="P20" s="78">
        <v>-4066.3333333333335</v>
      </c>
      <c r="Q20" s="78">
        <v>-8229.3333333333339</v>
      </c>
      <c r="R20" s="78">
        <v>-1758.6666666666667</v>
      </c>
      <c r="S20" s="78">
        <v>-716.66666666666663</v>
      </c>
      <c r="T20" s="78">
        <v>-9546.3333333333339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0.12932324906190237</v>
      </c>
      <c r="AC20" s="63">
        <v>0.12704614301522574</v>
      </c>
      <c r="AD20" s="63">
        <v>0.13707999885082245</v>
      </c>
      <c r="AE20" s="63">
        <v>0.13435261944929758</v>
      </c>
      <c r="AF20" s="63">
        <v>0.13754323621590933</v>
      </c>
      <c r="AG20" s="64"/>
      <c r="AH20" s="63">
        <v>-4.6096245447794598E-4</v>
      </c>
      <c r="AI20" s="63">
        <v>-9.3289713064829505E-4</v>
      </c>
      <c r="AJ20" s="63">
        <v>-1.9936263561248779E-4</v>
      </c>
      <c r="AK20" s="63">
        <v>-8.12460978825887E-5</v>
      </c>
      <c r="AL20" s="63">
        <v>-1.0821918646494548E-3</v>
      </c>
      <c r="AM20" s="19"/>
      <c r="AN20" s="82">
        <f t="shared" si="4"/>
        <v>1140000</v>
      </c>
      <c r="AO20" s="82">
        <f t="shared" si="4"/>
        <v>1120000</v>
      </c>
      <c r="AP20" s="82">
        <f t="shared" si="4"/>
        <v>1210000</v>
      </c>
      <c r="AQ20" s="82">
        <f t="shared" si="4"/>
        <v>1185000</v>
      </c>
      <c r="AR20" s="82">
        <f t="shared" si="4"/>
        <v>1215000</v>
      </c>
      <c r="AS20" s="37"/>
      <c r="AT20" s="82">
        <f t="shared" si="5"/>
        <v>-5000</v>
      </c>
      <c r="AU20" s="82">
        <f t="shared" si="5"/>
        <v>-10000</v>
      </c>
      <c r="AV20" s="82">
        <f t="shared" si="5"/>
        <v>0</v>
      </c>
      <c r="AW20" s="82">
        <f t="shared" si="5"/>
        <v>0</v>
      </c>
      <c r="AX20" s="82">
        <f t="shared" si="5"/>
        <v>-10000</v>
      </c>
      <c r="AY20" s="37"/>
      <c r="AZ20" s="83">
        <f t="shared" si="6"/>
        <v>0.12932324906190237</v>
      </c>
      <c r="BA20" s="83">
        <f t="shared" si="6"/>
        <v>0.12704614301522574</v>
      </c>
      <c r="BB20" s="83">
        <f t="shared" si="6"/>
        <v>0.13707999885082245</v>
      </c>
      <c r="BC20" s="83">
        <f t="shared" si="6"/>
        <v>0.13435261944929758</v>
      </c>
      <c r="BD20" s="83">
        <f t="shared" si="6"/>
        <v>0.13754323621590933</v>
      </c>
      <c r="BF20" s="83">
        <f t="shared" si="7"/>
        <v>-4.6096245447794598E-4</v>
      </c>
      <c r="BG20" s="83">
        <f t="shared" si="7"/>
        <v>-9.3289713064829505E-4</v>
      </c>
      <c r="BH20" s="83">
        <f t="shared" si="7"/>
        <v>-1.9936263561248779E-4</v>
      </c>
      <c r="BI20" s="83">
        <f t="shared" si="7"/>
        <v>-8.12460978825887E-5</v>
      </c>
      <c r="BJ20" s="83">
        <f t="shared" si="7"/>
        <v>-1.0821918646494548E-3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711417.33333333337</v>
      </c>
      <c r="K21" s="78">
        <v>668421.33333333337</v>
      </c>
      <c r="L21" s="78">
        <v>680954.33333333337</v>
      </c>
      <c r="M21" s="78">
        <v>654454</v>
      </c>
      <c r="N21" s="78">
        <v>685402.66666666663</v>
      </c>
      <c r="O21" s="62"/>
      <c r="P21" s="78">
        <v>-570.66666666666663</v>
      </c>
      <c r="Q21" s="78">
        <v>7082.333333333333</v>
      </c>
      <c r="R21" s="78">
        <v>9828.3333333333339</v>
      </c>
      <c r="S21" s="78">
        <v>28690</v>
      </c>
      <c r="T21" s="78">
        <v>38602.666666666664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5.6995564450820289E-2</v>
      </c>
      <c r="AC21" s="63">
        <v>5.3550918896993004E-2</v>
      </c>
      <c r="AD21" s="63">
        <v>5.4555005083481468E-2</v>
      </c>
      <c r="AE21" s="63">
        <v>5.2431917438904442E-2</v>
      </c>
      <c r="AF21" s="63">
        <v>5.4911386221647263E-2</v>
      </c>
      <c r="AG21" s="64"/>
      <c r="AH21" s="63">
        <v>-4.5719246069590248E-5</v>
      </c>
      <c r="AI21" s="63">
        <v>5.6740393241246545E-4</v>
      </c>
      <c r="AJ21" s="63">
        <v>7.8740219275156653E-4</v>
      </c>
      <c r="AK21" s="63">
        <v>2.2985140482584634E-3</v>
      </c>
      <c r="AL21" s="63">
        <v>3.0926726758480072E-3</v>
      </c>
      <c r="AM21" s="19"/>
      <c r="AN21" s="82">
        <f t="shared" si="4"/>
        <v>710000</v>
      </c>
      <c r="AO21" s="82">
        <f t="shared" si="4"/>
        <v>670000</v>
      </c>
      <c r="AP21" s="82">
        <f t="shared" si="4"/>
        <v>680000</v>
      </c>
      <c r="AQ21" s="82">
        <f t="shared" si="4"/>
        <v>655000</v>
      </c>
      <c r="AR21" s="82">
        <f t="shared" si="4"/>
        <v>685000</v>
      </c>
      <c r="AS21" s="37"/>
      <c r="AT21" s="82">
        <f t="shared" si="5"/>
        <v>0</v>
      </c>
      <c r="AU21" s="82">
        <f t="shared" si="5"/>
        <v>5000</v>
      </c>
      <c r="AV21" s="82">
        <f t="shared" si="5"/>
        <v>10000</v>
      </c>
      <c r="AW21" s="82">
        <f t="shared" si="5"/>
        <v>30000</v>
      </c>
      <c r="AX21" s="82">
        <f t="shared" si="5"/>
        <v>40000</v>
      </c>
      <c r="AY21" s="37"/>
      <c r="AZ21" s="83">
        <f t="shared" si="6"/>
        <v>5.6995564450820289E-2</v>
      </c>
      <c r="BA21" s="83">
        <f t="shared" si="6"/>
        <v>5.3550918896993004E-2</v>
      </c>
      <c r="BB21" s="83">
        <f t="shared" si="6"/>
        <v>5.4555005083481468E-2</v>
      </c>
      <c r="BC21" s="83">
        <f t="shared" si="6"/>
        <v>5.2431917438904442E-2</v>
      </c>
      <c r="BD21" s="83">
        <f t="shared" si="6"/>
        <v>5.4911386221647263E-2</v>
      </c>
      <c r="BF21" s="83">
        <f t="shared" si="7"/>
        <v>-4.5719246069590248E-5</v>
      </c>
      <c r="BG21" s="83">
        <f t="shared" si="7"/>
        <v>5.6740393241246545E-4</v>
      </c>
      <c r="BH21" s="83">
        <f t="shared" si="7"/>
        <v>7.8740219275156653E-4</v>
      </c>
      <c r="BI21" s="83">
        <f t="shared" si="7"/>
        <v>2.2985140482584634E-3</v>
      </c>
      <c r="BJ21" s="83">
        <f t="shared" si="7"/>
        <v>3.0926726758480072E-3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2293494.6666666665</v>
      </c>
      <c r="K23" s="78">
        <v>2289820.3333333335</v>
      </c>
      <c r="L23" s="78">
        <v>2445960.6666666665</v>
      </c>
      <c r="M23" s="78">
        <v>2383805.6666666665</v>
      </c>
      <c r="N23" s="78">
        <v>2386229</v>
      </c>
      <c r="O23" s="62"/>
      <c r="P23" s="78">
        <v>-6987.333333333333</v>
      </c>
      <c r="Q23" s="78">
        <v>-4081.6666666666665</v>
      </c>
      <c r="R23" s="78">
        <v>-26299.333333333332</v>
      </c>
      <c r="S23" s="78">
        <v>-9094.3333333333339</v>
      </c>
      <c r="T23" s="78">
        <v>-36397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0.18816580375035605</v>
      </c>
      <c r="AC23" s="63">
        <v>0.18786435325940451</v>
      </c>
      <c r="AD23" s="63">
        <v>0.20067461828390756</v>
      </c>
      <c r="AE23" s="63">
        <v>0.19557521740595499</v>
      </c>
      <c r="AF23" s="63">
        <v>0.19577403366565704</v>
      </c>
      <c r="AG23" s="64"/>
      <c r="AH23" s="63">
        <v>-5.7325760523478186E-4</v>
      </c>
      <c r="AI23" s="63">
        <v>-3.3486882845560711E-4</v>
      </c>
      <c r="AJ23" s="63">
        <v>-2.1576782067616782E-3</v>
      </c>
      <c r="AK23" s="63">
        <v>-7.4612100919087731E-4</v>
      </c>
      <c r="AL23" s="63">
        <v>-2.9861330986022949E-3</v>
      </c>
      <c r="AM23" s="19"/>
      <c r="AN23" s="82">
        <f t="shared" si="4"/>
        <v>2295000</v>
      </c>
      <c r="AO23" s="82">
        <f t="shared" si="4"/>
        <v>2290000</v>
      </c>
      <c r="AP23" s="82">
        <f t="shared" si="4"/>
        <v>2445000</v>
      </c>
      <c r="AQ23" s="82">
        <f t="shared" si="4"/>
        <v>2385000</v>
      </c>
      <c r="AR23" s="82">
        <f t="shared" si="4"/>
        <v>2385000</v>
      </c>
      <c r="AS23" s="37"/>
      <c r="AT23" s="82">
        <f t="shared" si="5"/>
        <v>-5000</v>
      </c>
      <c r="AU23" s="82">
        <f t="shared" si="5"/>
        <v>-5000</v>
      </c>
      <c r="AV23" s="82">
        <f t="shared" si="5"/>
        <v>-25000</v>
      </c>
      <c r="AW23" s="82">
        <f t="shared" si="5"/>
        <v>-10000</v>
      </c>
      <c r="AX23" s="82">
        <f t="shared" si="5"/>
        <v>-35000</v>
      </c>
      <c r="AY23" s="37"/>
      <c r="AZ23" s="83">
        <f t="shared" si="6"/>
        <v>0.18816580375035605</v>
      </c>
      <c r="BA23" s="83">
        <f t="shared" si="6"/>
        <v>0.18786435325940451</v>
      </c>
      <c r="BB23" s="83">
        <f t="shared" si="6"/>
        <v>0.20067461828390756</v>
      </c>
      <c r="BC23" s="83">
        <f t="shared" si="6"/>
        <v>0.19557521740595499</v>
      </c>
      <c r="BD23" s="83">
        <f t="shared" si="6"/>
        <v>0.19577403366565704</v>
      </c>
      <c r="BF23" s="83">
        <f t="shared" si="7"/>
        <v>-5.7325760523478186E-4</v>
      </c>
      <c r="BG23" s="83">
        <f t="shared" si="7"/>
        <v>-3.3486882845560711E-4</v>
      </c>
      <c r="BH23" s="83">
        <f t="shared" si="7"/>
        <v>-2.1576782067616782E-3</v>
      </c>
      <c r="BI23" s="83">
        <f t="shared" si="7"/>
        <v>-7.4612100919087731E-4</v>
      </c>
      <c r="BJ23" s="83">
        <f t="shared" si="7"/>
        <v>-2.9861330986022949E-3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1679861.3333333333</v>
      </c>
      <c r="K24" s="78">
        <v>1625703</v>
      </c>
      <c r="L24" s="78">
        <v>1756278.6666666667</v>
      </c>
      <c r="M24" s="78">
        <v>1793169</v>
      </c>
      <c r="N24" s="78">
        <v>1857973</v>
      </c>
      <c r="O24" s="62"/>
      <c r="P24" s="78">
        <v>7772.333333333333</v>
      </c>
      <c r="Q24" s="78">
        <v>10592</v>
      </c>
      <c r="R24" s="78">
        <v>28130.666666666668</v>
      </c>
      <c r="S24" s="78">
        <v>63297</v>
      </c>
      <c r="T24" s="78">
        <v>39284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0.3222116430600484</v>
      </c>
      <c r="AC24" s="63">
        <v>0.31182360649108887</v>
      </c>
      <c r="AD24" s="63">
        <v>0.33686913053194684</v>
      </c>
      <c r="AE24" s="63">
        <v>0.34394500652949017</v>
      </c>
      <c r="AF24" s="63">
        <v>0.35637496908505756</v>
      </c>
      <c r="AG24" s="64"/>
      <c r="AH24" s="63">
        <v>1.49079163869222E-3</v>
      </c>
      <c r="AI24" s="63">
        <v>2.0316243171691895E-3</v>
      </c>
      <c r="AJ24" s="63">
        <v>5.3956906000773115E-3</v>
      </c>
      <c r="AK24" s="63">
        <v>1.2140909830729166E-2</v>
      </c>
      <c r="AL24" s="63">
        <v>7.5350006421407061E-3</v>
      </c>
      <c r="AM24" s="19"/>
      <c r="AN24" s="82">
        <f t="shared" si="4"/>
        <v>1680000</v>
      </c>
      <c r="AO24" s="82">
        <f t="shared" si="4"/>
        <v>1625000</v>
      </c>
      <c r="AP24" s="82">
        <f t="shared" si="4"/>
        <v>1755000</v>
      </c>
      <c r="AQ24" s="82">
        <f t="shared" si="4"/>
        <v>1795000</v>
      </c>
      <c r="AR24" s="82">
        <f t="shared" si="4"/>
        <v>1860000</v>
      </c>
      <c r="AS24" s="37"/>
      <c r="AT24" s="82">
        <f t="shared" si="5"/>
        <v>10000</v>
      </c>
      <c r="AU24" s="82">
        <f t="shared" si="5"/>
        <v>10000</v>
      </c>
      <c r="AV24" s="82">
        <f t="shared" si="5"/>
        <v>30000</v>
      </c>
      <c r="AW24" s="82">
        <f t="shared" si="5"/>
        <v>65000</v>
      </c>
      <c r="AX24" s="82">
        <f t="shared" si="5"/>
        <v>40000</v>
      </c>
      <c r="AY24" s="37"/>
      <c r="AZ24" s="83">
        <f t="shared" si="6"/>
        <v>0.3222116430600484</v>
      </c>
      <c r="BA24" s="83">
        <f t="shared" si="6"/>
        <v>0.31182360649108887</v>
      </c>
      <c r="BB24" s="83">
        <f t="shared" si="6"/>
        <v>0.33686913053194684</v>
      </c>
      <c r="BC24" s="83">
        <f t="shared" si="6"/>
        <v>0.34394500652949017</v>
      </c>
      <c r="BD24" s="83">
        <f t="shared" si="6"/>
        <v>0.35637496908505756</v>
      </c>
      <c r="BF24" s="83">
        <f t="shared" si="7"/>
        <v>1.49079163869222E-3</v>
      </c>
      <c r="BG24" s="83">
        <f t="shared" si="7"/>
        <v>2.0316243171691895E-3</v>
      </c>
      <c r="BH24" s="83">
        <f t="shared" si="7"/>
        <v>5.3956906000773115E-3</v>
      </c>
      <c r="BI24" s="83">
        <f t="shared" si="7"/>
        <v>1.2140909830729166E-2</v>
      </c>
      <c r="BJ24" s="83">
        <f t="shared" si="7"/>
        <v>7.5350006421407061E-3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1038061.3333333334</v>
      </c>
      <c r="K25" s="78">
        <v>1031016</v>
      </c>
      <c r="L25" s="78">
        <v>1084924.6666666667</v>
      </c>
      <c r="M25" s="78">
        <v>1056080.6666666667</v>
      </c>
      <c r="N25" s="78">
        <v>1043242.6666666666</v>
      </c>
      <c r="O25" s="62"/>
      <c r="P25" s="78">
        <v>-7974.666666666667</v>
      </c>
      <c r="Q25" s="78">
        <v>-6028</v>
      </c>
      <c r="R25" s="78">
        <v>-32301.333333333332</v>
      </c>
      <c r="S25" s="78">
        <v>-44351.333333333336</v>
      </c>
      <c r="T25" s="78">
        <v>-65005.333333333336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7.6369121670722961E-2</v>
      </c>
      <c r="AC25" s="63">
        <v>7.5850804646809891E-2</v>
      </c>
      <c r="AD25" s="63">
        <v>7.981680830319722E-2</v>
      </c>
      <c r="AE25" s="63">
        <v>7.7694786091645554E-2</v>
      </c>
      <c r="AF25" s="63">
        <v>7.6750305791695908E-2</v>
      </c>
      <c r="AG25" s="64"/>
      <c r="AH25" s="63">
        <v>-5.8668851852416992E-4</v>
      </c>
      <c r="AI25" s="63">
        <v>-4.4347594181696576E-4</v>
      </c>
      <c r="AJ25" s="63">
        <v>-2.3763800660769143E-3</v>
      </c>
      <c r="AK25" s="63">
        <v>-3.2628799478212991E-3</v>
      </c>
      <c r="AL25" s="63">
        <v>-4.7823811570803327E-3</v>
      </c>
      <c r="AM25" s="19"/>
      <c r="AN25" s="82">
        <f t="shared" si="4"/>
        <v>1040000</v>
      </c>
      <c r="AO25" s="82">
        <f t="shared" si="4"/>
        <v>1030000</v>
      </c>
      <c r="AP25" s="82">
        <f t="shared" si="4"/>
        <v>1085000</v>
      </c>
      <c r="AQ25" s="82">
        <f t="shared" si="4"/>
        <v>1055000</v>
      </c>
      <c r="AR25" s="82">
        <f t="shared" si="4"/>
        <v>1045000</v>
      </c>
      <c r="AS25" s="37"/>
      <c r="AT25" s="82">
        <f t="shared" si="5"/>
        <v>-10000</v>
      </c>
      <c r="AU25" s="82">
        <f t="shared" si="5"/>
        <v>-5000</v>
      </c>
      <c r="AV25" s="82">
        <f t="shared" si="5"/>
        <v>-30000</v>
      </c>
      <c r="AW25" s="82">
        <f t="shared" si="5"/>
        <v>-45000</v>
      </c>
      <c r="AX25" s="82">
        <f t="shared" si="5"/>
        <v>-65000</v>
      </c>
      <c r="AY25" s="37"/>
      <c r="AZ25" s="83">
        <f t="shared" si="6"/>
        <v>7.6369121670722961E-2</v>
      </c>
      <c r="BA25" s="83">
        <f t="shared" si="6"/>
        <v>7.5850804646809891E-2</v>
      </c>
      <c r="BB25" s="83">
        <f t="shared" si="6"/>
        <v>7.981680830319722E-2</v>
      </c>
      <c r="BC25" s="83">
        <f t="shared" si="6"/>
        <v>7.7694786091645554E-2</v>
      </c>
      <c r="BD25" s="83">
        <f t="shared" si="6"/>
        <v>7.6750305791695908E-2</v>
      </c>
      <c r="BF25" s="83">
        <f t="shared" si="7"/>
        <v>-5.8668851852416992E-4</v>
      </c>
      <c r="BG25" s="83">
        <f t="shared" si="7"/>
        <v>-4.4347594181696576E-4</v>
      </c>
      <c r="BH25" s="83">
        <f t="shared" si="7"/>
        <v>-2.3763800660769143E-3</v>
      </c>
      <c r="BI25" s="83">
        <f t="shared" si="7"/>
        <v>-3.2628799478212991E-3</v>
      </c>
      <c r="BJ25" s="83">
        <f t="shared" si="7"/>
        <v>-4.7823811570803327E-3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3521655.6666666665</v>
      </c>
      <c r="K26" s="78">
        <v>3610040.3333333335</v>
      </c>
      <c r="L26" s="78">
        <v>3695593.6666666665</v>
      </c>
      <c r="M26" s="78">
        <v>3608515.3333333335</v>
      </c>
      <c r="N26" s="78">
        <v>3672599</v>
      </c>
      <c r="O26" s="62"/>
      <c r="P26" s="78">
        <v>-33622.333333333336</v>
      </c>
      <c r="Q26" s="78">
        <v>-11823.666666666666</v>
      </c>
      <c r="R26" s="78">
        <v>-26535.333333333332</v>
      </c>
      <c r="S26" s="78">
        <v>6991.333333333333</v>
      </c>
      <c r="T26" s="78">
        <v>-3517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0.15497636298338571</v>
      </c>
      <c r="AC26" s="63">
        <v>0.15886587401231131</v>
      </c>
      <c r="AD26" s="63">
        <v>0.16263079146544138</v>
      </c>
      <c r="AE26" s="63">
        <v>0.15879876414934793</v>
      </c>
      <c r="AF26" s="63">
        <v>0.16161887347698212</v>
      </c>
      <c r="AG26" s="64"/>
      <c r="AH26" s="63">
        <v>-1.4796008666356404E-3</v>
      </c>
      <c r="AI26" s="63">
        <v>-5.2031377951304114E-4</v>
      </c>
      <c r="AJ26" s="63">
        <v>-1.1677344640096028E-3</v>
      </c>
      <c r="AK26" s="63">
        <v>3.0765930811564129E-4</v>
      </c>
      <c r="AL26" s="63">
        <v>-1.5477836132049561E-4</v>
      </c>
      <c r="AM26" s="19"/>
      <c r="AN26" s="82">
        <f t="shared" si="4"/>
        <v>3520000</v>
      </c>
      <c r="AO26" s="82">
        <f t="shared" si="4"/>
        <v>3610000</v>
      </c>
      <c r="AP26" s="82">
        <f t="shared" si="4"/>
        <v>3695000</v>
      </c>
      <c r="AQ26" s="82">
        <f t="shared" si="4"/>
        <v>3610000</v>
      </c>
      <c r="AR26" s="82">
        <f t="shared" si="4"/>
        <v>3675000</v>
      </c>
      <c r="AS26" s="37"/>
      <c r="AT26" s="82">
        <f t="shared" si="5"/>
        <v>-35000</v>
      </c>
      <c r="AU26" s="82">
        <f t="shared" si="5"/>
        <v>-10000</v>
      </c>
      <c r="AV26" s="82">
        <f t="shared" si="5"/>
        <v>-25000</v>
      </c>
      <c r="AW26" s="82">
        <f t="shared" si="5"/>
        <v>5000</v>
      </c>
      <c r="AX26" s="82">
        <f t="shared" si="5"/>
        <v>-5000</v>
      </c>
      <c r="AY26" s="37"/>
      <c r="AZ26" s="83">
        <f t="shared" si="6"/>
        <v>0.15497636298338571</v>
      </c>
      <c r="BA26" s="83">
        <f t="shared" si="6"/>
        <v>0.15886587401231131</v>
      </c>
      <c r="BB26" s="83">
        <f t="shared" si="6"/>
        <v>0.16263079146544138</v>
      </c>
      <c r="BC26" s="83">
        <f t="shared" si="6"/>
        <v>0.15879876414934793</v>
      </c>
      <c r="BD26" s="83">
        <f t="shared" si="6"/>
        <v>0.16161887347698212</v>
      </c>
      <c r="BF26" s="83">
        <f t="shared" si="7"/>
        <v>-1.4796008666356404E-3</v>
      </c>
      <c r="BG26" s="83">
        <f t="shared" si="7"/>
        <v>-5.2031377951304114E-4</v>
      </c>
      <c r="BH26" s="83">
        <f t="shared" si="7"/>
        <v>-1.1677344640096028E-3</v>
      </c>
      <c r="BI26" s="83">
        <f t="shared" si="7"/>
        <v>3.0765930811564129E-4</v>
      </c>
      <c r="BJ26" s="83">
        <f t="shared" si="7"/>
        <v>-1.5477836132049561E-4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356525.66666666669</v>
      </c>
      <c r="K27" s="78">
        <v>329811.33333333331</v>
      </c>
      <c r="L27" s="78">
        <v>348626.66666666669</v>
      </c>
      <c r="M27" s="78">
        <v>335590.66666666669</v>
      </c>
      <c r="N27" s="78">
        <v>343494.66666666669</v>
      </c>
      <c r="O27" s="62"/>
      <c r="P27" s="78">
        <v>101.66666666666667</v>
      </c>
      <c r="Q27" s="78">
        <v>2622.3333333333335</v>
      </c>
      <c r="R27" s="78">
        <v>1270.6666666666667</v>
      </c>
      <c r="S27" s="78">
        <v>13737.666666666666</v>
      </c>
      <c r="T27" s="78">
        <v>22546.666666666668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7.9790376126766205E-2</v>
      </c>
      <c r="AC27" s="63">
        <v>7.3811712364355728E-2</v>
      </c>
      <c r="AD27" s="63">
        <v>7.8022581835587815E-2</v>
      </c>
      <c r="AE27" s="63">
        <v>7.5105128188927964E-2</v>
      </c>
      <c r="AF27" s="63">
        <v>7.6874045034249619E-2</v>
      </c>
      <c r="AG27" s="64"/>
      <c r="AH27" s="63">
        <v>2.2754073143005371E-5</v>
      </c>
      <c r="AI27" s="63">
        <v>5.8687726656595862E-4</v>
      </c>
      <c r="AJ27" s="63">
        <v>2.8437127669652301E-4</v>
      </c>
      <c r="AK27" s="63">
        <v>3.0744870503743491E-3</v>
      </c>
      <c r="AL27" s="63">
        <v>5.0459404786427813E-3</v>
      </c>
      <c r="AM27" s="19"/>
      <c r="AN27" s="82">
        <f t="shared" si="4"/>
        <v>355000</v>
      </c>
      <c r="AO27" s="82">
        <f t="shared" si="4"/>
        <v>330000</v>
      </c>
      <c r="AP27" s="82">
        <f t="shared" si="4"/>
        <v>350000</v>
      </c>
      <c r="AQ27" s="82">
        <f t="shared" si="4"/>
        <v>335000</v>
      </c>
      <c r="AR27" s="82">
        <f t="shared" si="4"/>
        <v>345000</v>
      </c>
      <c r="AS27" s="37"/>
      <c r="AT27" s="82">
        <f t="shared" si="5"/>
        <v>0</v>
      </c>
      <c r="AU27" s="82">
        <f t="shared" si="5"/>
        <v>5000</v>
      </c>
      <c r="AV27" s="82">
        <f t="shared" si="5"/>
        <v>0</v>
      </c>
      <c r="AW27" s="82">
        <f t="shared" si="5"/>
        <v>15000</v>
      </c>
      <c r="AX27" s="82">
        <f t="shared" si="5"/>
        <v>25000</v>
      </c>
      <c r="AY27" s="37"/>
      <c r="AZ27" s="83">
        <f t="shared" si="6"/>
        <v>7.9790376126766205E-2</v>
      </c>
      <c r="BA27" s="83">
        <f t="shared" si="6"/>
        <v>7.3811712364355728E-2</v>
      </c>
      <c r="BB27" s="83">
        <f t="shared" si="6"/>
        <v>7.8022581835587815E-2</v>
      </c>
      <c r="BC27" s="83">
        <f t="shared" si="6"/>
        <v>7.5105128188927964E-2</v>
      </c>
      <c r="BD27" s="83">
        <f t="shared" si="6"/>
        <v>7.6874045034249619E-2</v>
      </c>
      <c r="BF27" s="83">
        <f t="shared" si="7"/>
        <v>2.2754073143005371E-5</v>
      </c>
      <c r="BG27" s="83">
        <f t="shared" si="7"/>
        <v>5.8687726656595862E-4</v>
      </c>
      <c r="BH27" s="83">
        <f t="shared" si="7"/>
        <v>2.8437127669652301E-4</v>
      </c>
      <c r="BI27" s="83">
        <f t="shared" si="7"/>
        <v>3.0744870503743491E-3</v>
      </c>
      <c r="BJ27" s="83">
        <f t="shared" si="7"/>
        <v>5.0459404786427813E-3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393093.33333333331</v>
      </c>
      <c r="K28" s="78">
        <v>385680.33333333331</v>
      </c>
      <c r="L28" s="78">
        <v>380856.33333333331</v>
      </c>
      <c r="M28" s="78">
        <v>369693.66666666669</v>
      </c>
      <c r="N28" s="78">
        <v>420289</v>
      </c>
      <c r="O28" s="62"/>
      <c r="P28" s="78">
        <v>-1344.6666666666667</v>
      </c>
      <c r="Q28" s="78">
        <v>4233.333333333333</v>
      </c>
      <c r="R28" s="78">
        <v>7675.333333333333</v>
      </c>
      <c r="S28" s="78">
        <v>12282.666666666666</v>
      </c>
      <c r="T28" s="78">
        <v>14746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4.600832611322403E-2</v>
      </c>
      <c r="AC28" s="63">
        <v>4.5140694826841354E-2</v>
      </c>
      <c r="AD28" s="63">
        <v>4.4576084862152733E-2</v>
      </c>
      <c r="AE28" s="63">
        <v>4.3269587059815727E-2</v>
      </c>
      <c r="AF28" s="63">
        <v>4.9191353221734367E-2</v>
      </c>
      <c r="AG28" s="64"/>
      <c r="AH28" s="63">
        <v>-1.5738233923912048E-4</v>
      </c>
      <c r="AI28" s="63">
        <v>4.9547851085662842E-4</v>
      </c>
      <c r="AJ28" s="63">
        <v>8.9833388725916541E-4</v>
      </c>
      <c r="AK28" s="63">
        <v>1.4375833173592885E-3</v>
      </c>
      <c r="AL28" s="63">
        <v>1.7258984347184498E-3</v>
      </c>
      <c r="AM28" s="19"/>
      <c r="AN28" s="82">
        <f t="shared" si="4"/>
        <v>395000</v>
      </c>
      <c r="AO28" s="82">
        <f t="shared" si="4"/>
        <v>385000</v>
      </c>
      <c r="AP28" s="82">
        <f t="shared" si="4"/>
        <v>380000</v>
      </c>
      <c r="AQ28" s="82">
        <f t="shared" si="4"/>
        <v>370000</v>
      </c>
      <c r="AR28" s="82">
        <f t="shared" si="4"/>
        <v>420000</v>
      </c>
      <c r="AS28" s="37"/>
      <c r="AT28" s="82">
        <f t="shared" si="5"/>
        <v>0</v>
      </c>
      <c r="AU28" s="82">
        <f t="shared" si="5"/>
        <v>5000</v>
      </c>
      <c r="AV28" s="82">
        <f t="shared" si="5"/>
        <v>10000</v>
      </c>
      <c r="AW28" s="82">
        <f t="shared" si="5"/>
        <v>10000</v>
      </c>
      <c r="AX28" s="82">
        <f t="shared" si="5"/>
        <v>15000</v>
      </c>
      <c r="AY28" s="37"/>
      <c r="AZ28" s="83">
        <f t="shared" si="6"/>
        <v>4.600832611322403E-2</v>
      </c>
      <c r="BA28" s="83">
        <f t="shared" si="6"/>
        <v>4.5140694826841354E-2</v>
      </c>
      <c r="BB28" s="83">
        <f t="shared" si="6"/>
        <v>4.4576084862152733E-2</v>
      </c>
      <c r="BC28" s="83">
        <f t="shared" si="6"/>
        <v>4.3269587059815727E-2</v>
      </c>
      <c r="BD28" s="83">
        <f t="shared" si="6"/>
        <v>4.9191353221734367E-2</v>
      </c>
      <c r="BF28" s="83">
        <f t="shared" si="7"/>
        <v>-1.5738233923912048E-4</v>
      </c>
      <c r="BG28" s="83">
        <f t="shared" si="7"/>
        <v>4.9547851085662842E-4</v>
      </c>
      <c r="BH28" s="83">
        <f t="shared" si="7"/>
        <v>8.9833388725916541E-4</v>
      </c>
      <c r="BI28" s="83">
        <f t="shared" si="7"/>
        <v>1.4375833173592885E-3</v>
      </c>
      <c r="BJ28" s="83">
        <f t="shared" si="7"/>
        <v>1.7258984347184498E-3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4027374</v>
      </c>
      <c r="K30" s="78">
        <v>3982080</v>
      </c>
      <c r="L30" s="78">
        <v>4204518.333333333</v>
      </c>
      <c r="M30" s="78">
        <v>4090922.6666666665</v>
      </c>
      <c r="N30" s="78">
        <v>4139007.3333333335</v>
      </c>
      <c r="O30" s="62"/>
      <c r="P30" s="78">
        <v>-16205</v>
      </c>
      <c r="Q30" s="78">
        <v>-3254</v>
      </c>
      <c r="R30" s="78">
        <v>-51256.666666666664</v>
      </c>
      <c r="S30" s="78">
        <v>-27425.333333333332</v>
      </c>
      <c r="T30" s="78">
        <v>-64109.666666666664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0.1042919506629308</v>
      </c>
      <c r="AC30" s="63">
        <v>0.10311902811129887</v>
      </c>
      <c r="AD30" s="63">
        <v>0.10887924085060756</v>
      </c>
      <c r="AE30" s="63">
        <v>0.1059375951687495</v>
      </c>
      <c r="AF30" s="63">
        <v>0.10718278338511784</v>
      </c>
      <c r="AG30" s="64"/>
      <c r="AH30" s="63">
        <v>-4.1964153448740643E-4</v>
      </c>
      <c r="AI30" s="63">
        <v>-8.4268550078074142E-5</v>
      </c>
      <c r="AJ30" s="63">
        <v>-1.3273333509763081E-3</v>
      </c>
      <c r="AK30" s="63">
        <v>-7.1020176013310754E-4</v>
      </c>
      <c r="AL30" s="63">
        <v>-1.6601706544558208E-3</v>
      </c>
      <c r="AM30" s="19"/>
      <c r="AN30" s="82">
        <f t="shared" si="4"/>
        <v>4025000</v>
      </c>
      <c r="AO30" s="82">
        <f t="shared" si="4"/>
        <v>3980000</v>
      </c>
      <c r="AP30" s="82">
        <f t="shared" si="4"/>
        <v>4205000</v>
      </c>
      <c r="AQ30" s="82">
        <f t="shared" si="4"/>
        <v>4090000</v>
      </c>
      <c r="AR30" s="82">
        <f t="shared" si="4"/>
        <v>4140000</v>
      </c>
      <c r="AS30" s="37"/>
      <c r="AT30" s="82">
        <f t="shared" si="5"/>
        <v>-15000</v>
      </c>
      <c r="AU30" s="82">
        <f t="shared" si="5"/>
        <v>-5000</v>
      </c>
      <c r="AV30" s="82">
        <f t="shared" si="5"/>
        <v>-50000</v>
      </c>
      <c r="AW30" s="82">
        <f t="shared" si="5"/>
        <v>-25000</v>
      </c>
      <c r="AX30" s="82">
        <f t="shared" si="5"/>
        <v>-65000</v>
      </c>
      <c r="AY30" s="37"/>
      <c r="AZ30" s="83">
        <f t="shared" si="6"/>
        <v>0.1042919506629308</v>
      </c>
      <c r="BA30" s="83">
        <f t="shared" si="6"/>
        <v>0.10311902811129887</v>
      </c>
      <c r="BB30" s="83">
        <f t="shared" si="6"/>
        <v>0.10887924085060756</v>
      </c>
      <c r="BC30" s="83">
        <f t="shared" si="6"/>
        <v>0.1059375951687495</v>
      </c>
      <c r="BD30" s="83">
        <f t="shared" si="6"/>
        <v>0.10718278338511784</v>
      </c>
      <c r="BF30" s="83">
        <f t="shared" si="7"/>
        <v>-4.1964153448740643E-4</v>
      </c>
      <c r="BG30" s="83">
        <f t="shared" si="7"/>
        <v>-8.4268550078074142E-5</v>
      </c>
      <c r="BH30" s="83">
        <f t="shared" si="7"/>
        <v>-1.3273333509763081E-3</v>
      </c>
      <c r="BI30" s="83">
        <f t="shared" si="7"/>
        <v>-7.1020176013310754E-4</v>
      </c>
      <c r="BJ30" s="83">
        <f t="shared" si="7"/>
        <v>-1.6601706544558208E-3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1227788.3333333333</v>
      </c>
      <c r="K31" s="78">
        <v>1190571.6666666667</v>
      </c>
      <c r="L31" s="78">
        <v>1270764.6666666667</v>
      </c>
      <c r="M31" s="78">
        <v>1256500</v>
      </c>
      <c r="N31" s="78">
        <v>1271345</v>
      </c>
      <c r="O31" s="62"/>
      <c r="P31" s="78">
        <v>-4923.666666666667</v>
      </c>
      <c r="Q31" s="78">
        <v>-13940.333333333334</v>
      </c>
      <c r="R31" s="78">
        <v>55.666666666666664</v>
      </c>
      <c r="S31" s="78">
        <v>-1230</v>
      </c>
      <c r="T31" s="78">
        <v>-19747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0.1439905067284902</v>
      </c>
      <c r="AC31" s="63">
        <v>0.13962587217489877</v>
      </c>
      <c r="AD31" s="63">
        <v>0.14903061091899872</v>
      </c>
      <c r="AE31" s="63">
        <v>0.14735770722230276</v>
      </c>
      <c r="AF31" s="63">
        <v>0.14909867445627847</v>
      </c>
      <c r="AG31" s="64"/>
      <c r="AH31" s="63">
        <v>-5.7742993036905921E-4</v>
      </c>
      <c r="AI31" s="63">
        <v>-1.634870966275533E-3</v>
      </c>
      <c r="AJ31" s="63">
        <v>6.5267086029052734E-6</v>
      </c>
      <c r="AK31" s="63">
        <v>-1.4425317446390787E-4</v>
      </c>
      <c r="AL31" s="63">
        <v>-2.3158540328343711E-3</v>
      </c>
      <c r="AM31" s="19"/>
      <c r="AN31" s="82">
        <f t="shared" si="4"/>
        <v>1230000</v>
      </c>
      <c r="AO31" s="82">
        <f t="shared" si="4"/>
        <v>1190000</v>
      </c>
      <c r="AP31" s="82">
        <f t="shared" si="4"/>
        <v>1270000</v>
      </c>
      <c r="AQ31" s="82">
        <f t="shared" si="4"/>
        <v>1255000</v>
      </c>
      <c r="AR31" s="82">
        <f t="shared" si="4"/>
        <v>1270000</v>
      </c>
      <c r="AS31" s="37"/>
      <c r="AT31" s="82">
        <f t="shared" si="5"/>
        <v>-5000</v>
      </c>
      <c r="AU31" s="82">
        <f t="shared" si="5"/>
        <v>-15000</v>
      </c>
      <c r="AV31" s="82">
        <f t="shared" si="5"/>
        <v>0</v>
      </c>
      <c r="AW31" s="82">
        <f t="shared" si="5"/>
        <v>0</v>
      </c>
      <c r="AX31" s="82">
        <f t="shared" si="5"/>
        <v>-20000</v>
      </c>
      <c r="AY31" s="37"/>
      <c r="AZ31" s="83">
        <f t="shared" si="6"/>
        <v>0.1439905067284902</v>
      </c>
      <c r="BA31" s="83">
        <f t="shared" si="6"/>
        <v>0.13962587217489877</v>
      </c>
      <c r="BB31" s="83">
        <f t="shared" si="6"/>
        <v>0.14903061091899872</v>
      </c>
      <c r="BC31" s="83">
        <f t="shared" si="6"/>
        <v>0.14735770722230276</v>
      </c>
      <c r="BD31" s="83">
        <f t="shared" si="6"/>
        <v>0.14909867445627847</v>
      </c>
      <c r="BF31" s="83">
        <f t="shared" si="7"/>
        <v>-5.7742993036905921E-4</v>
      </c>
      <c r="BG31" s="83">
        <f t="shared" si="7"/>
        <v>-1.634870966275533E-3</v>
      </c>
      <c r="BH31" s="83">
        <f t="shared" si="7"/>
        <v>6.5267086029052734E-6</v>
      </c>
      <c r="BI31" s="83">
        <f t="shared" si="7"/>
        <v>-1.4425317446390787E-4</v>
      </c>
      <c r="BJ31" s="83">
        <f t="shared" si="7"/>
        <v>-2.3158540328343711E-3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1843332</v>
      </c>
      <c r="K32" s="78">
        <v>1860335.6666666667</v>
      </c>
      <c r="L32" s="78">
        <v>1901508</v>
      </c>
      <c r="M32" s="78">
        <v>1864879</v>
      </c>
      <c r="N32" s="78">
        <v>1886218</v>
      </c>
      <c r="O32" s="62"/>
      <c r="P32" s="78">
        <v>-9063</v>
      </c>
      <c r="Q32" s="78">
        <v>12072.666666666666</v>
      </c>
      <c r="R32" s="78">
        <v>-8912</v>
      </c>
      <c r="S32" s="78">
        <v>23416</v>
      </c>
      <c r="T32" s="78">
        <v>-17019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0.1481211930513382</v>
      </c>
      <c r="AC32" s="63">
        <v>0.14948753019173941</v>
      </c>
      <c r="AD32" s="63">
        <v>0.15279593567053476</v>
      </c>
      <c r="AE32" s="63">
        <v>0.14985260864098868</v>
      </c>
      <c r="AF32" s="63">
        <v>0.15156730512777963</v>
      </c>
      <c r="AG32" s="64"/>
      <c r="AH32" s="63">
        <v>-7.282644510269165E-4</v>
      </c>
      <c r="AI32" s="63">
        <v>9.7010036309560144E-4</v>
      </c>
      <c r="AJ32" s="63">
        <v>-7.1612497170766198E-4</v>
      </c>
      <c r="AK32" s="63">
        <v>1.8815894921620686E-3</v>
      </c>
      <c r="AL32" s="63">
        <v>-1.3675590356190999E-3</v>
      </c>
      <c r="AM32" s="19"/>
      <c r="AN32" s="82">
        <f t="shared" si="4"/>
        <v>1845000</v>
      </c>
      <c r="AO32" s="82">
        <f t="shared" si="4"/>
        <v>1860000</v>
      </c>
      <c r="AP32" s="82">
        <f t="shared" si="4"/>
        <v>1900000</v>
      </c>
      <c r="AQ32" s="82">
        <f t="shared" si="4"/>
        <v>1865000</v>
      </c>
      <c r="AR32" s="82">
        <f t="shared" si="4"/>
        <v>1885000</v>
      </c>
      <c r="AS32" s="37"/>
      <c r="AT32" s="82">
        <f t="shared" si="5"/>
        <v>-10000</v>
      </c>
      <c r="AU32" s="82">
        <f t="shared" si="5"/>
        <v>10000</v>
      </c>
      <c r="AV32" s="82">
        <f t="shared" si="5"/>
        <v>-10000</v>
      </c>
      <c r="AW32" s="82">
        <f t="shared" si="5"/>
        <v>25000</v>
      </c>
      <c r="AX32" s="82">
        <f t="shared" si="5"/>
        <v>-15000</v>
      </c>
      <c r="AY32" s="37"/>
      <c r="AZ32" s="83">
        <f t="shared" si="6"/>
        <v>0.1481211930513382</v>
      </c>
      <c r="BA32" s="83">
        <f t="shared" si="6"/>
        <v>0.14948753019173941</v>
      </c>
      <c r="BB32" s="83">
        <f t="shared" si="6"/>
        <v>0.15279593567053476</v>
      </c>
      <c r="BC32" s="83">
        <f t="shared" si="6"/>
        <v>0.14985260864098868</v>
      </c>
      <c r="BD32" s="83">
        <f t="shared" si="6"/>
        <v>0.15156730512777963</v>
      </c>
      <c r="BF32" s="83">
        <f t="shared" si="7"/>
        <v>-7.282644510269165E-4</v>
      </c>
      <c r="BG32" s="83">
        <f t="shared" si="7"/>
        <v>9.7010036309560144E-4</v>
      </c>
      <c r="BH32" s="83">
        <f t="shared" si="7"/>
        <v>-7.1612497170766198E-4</v>
      </c>
      <c r="BI32" s="83">
        <f t="shared" si="7"/>
        <v>1.8815894921620686E-3</v>
      </c>
      <c r="BJ32" s="83">
        <f t="shared" si="7"/>
        <v>-1.3675590356190999E-3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2184197.6666666665</v>
      </c>
      <c r="K33" s="78">
        <v>2239084</v>
      </c>
      <c r="L33" s="78">
        <v>2335449.6666666665</v>
      </c>
      <c r="M33" s="78">
        <v>2334553.3333333335</v>
      </c>
      <c r="N33" s="78">
        <v>2427257</v>
      </c>
      <c r="O33" s="62"/>
      <c r="P33" s="78">
        <v>-11863.333333333334</v>
      </c>
      <c r="Q33" s="78">
        <v>636</v>
      </c>
      <c r="R33" s="78">
        <v>12053.666666666666</v>
      </c>
      <c r="S33" s="78">
        <v>48102.333333333336</v>
      </c>
      <c r="T33" s="78">
        <v>72533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0.30578142404556274</v>
      </c>
      <c r="AC33" s="63">
        <v>0.31346536676088971</v>
      </c>
      <c r="AD33" s="63">
        <v>0.32695628205935162</v>
      </c>
      <c r="AE33" s="63">
        <v>0.32683079441388446</v>
      </c>
      <c r="AF33" s="63">
        <v>0.33980904022852582</v>
      </c>
      <c r="AG33" s="64"/>
      <c r="AH33" s="63">
        <v>-1.6608238220214844E-3</v>
      </c>
      <c r="AI33" s="63">
        <v>8.9059273401896163E-5</v>
      </c>
      <c r="AJ33" s="63">
        <v>1.6874770323435466E-3</v>
      </c>
      <c r="AK33" s="63">
        <v>6.7341824372609453E-3</v>
      </c>
      <c r="AL33" s="63">
        <v>1.0154406229654947E-2</v>
      </c>
      <c r="AM33" s="19"/>
      <c r="AN33" s="82">
        <f t="shared" si="4"/>
        <v>2185000</v>
      </c>
      <c r="AO33" s="82">
        <f t="shared" si="4"/>
        <v>2240000</v>
      </c>
      <c r="AP33" s="82">
        <f t="shared" si="4"/>
        <v>2335000</v>
      </c>
      <c r="AQ33" s="82">
        <f t="shared" si="4"/>
        <v>2335000</v>
      </c>
      <c r="AR33" s="82">
        <f t="shared" si="4"/>
        <v>2425000</v>
      </c>
      <c r="AS33" s="37"/>
      <c r="AT33" s="82">
        <f t="shared" si="5"/>
        <v>-10000</v>
      </c>
      <c r="AU33" s="82">
        <f t="shared" si="5"/>
        <v>0</v>
      </c>
      <c r="AV33" s="82">
        <f t="shared" si="5"/>
        <v>10000</v>
      </c>
      <c r="AW33" s="82">
        <f t="shared" si="5"/>
        <v>50000</v>
      </c>
      <c r="AX33" s="82">
        <f t="shared" si="5"/>
        <v>75000</v>
      </c>
      <c r="AY33" s="37"/>
      <c r="AZ33" s="83">
        <f t="shared" si="6"/>
        <v>0.30578142404556274</v>
      </c>
      <c r="BA33" s="83">
        <f t="shared" si="6"/>
        <v>0.31346536676088971</v>
      </c>
      <c r="BB33" s="83">
        <f t="shared" si="6"/>
        <v>0.32695628205935162</v>
      </c>
      <c r="BC33" s="83">
        <f t="shared" si="6"/>
        <v>0.32683079441388446</v>
      </c>
      <c r="BD33" s="83">
        <f t="shared" si="6"/>
        <v>0.33980904022852582</v>
      </c>
      <c r="BF33" s="83">
        <f t="shared" si="7"/>
        <v>-1.6608238220214844E-3</v>
      </c>
      <c r="BG33" s="83">
        <f t="shared" si="7"/>
        <v>8.9059273401896163E-5</v>
      </c>
      <c r="BH33" s="83">
        <f t="shared" si="7"/>
        <v>1.6874770323435466E-3</v>
      </c>
      <c r="BI33" s="83">
        <f t="shared" si="7"/>
        <v>6.7341824372609453E-3</v>
      </c>
      <c r="BJ33" s="83">
        <f t="shared" si="7"/>
        <v>1.0154406229654947E-2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467010</v>
      </c>
      <c r="K35" s="78">
        <v>451224</v>
      </c>
      <c r="L35" s="78">
        <v>456587.33333333331</v>
      </c>
      <c r="M35" s="78">
        <v>442076</v>
      </c>
      <c r="N35" s="78">
        <v>448528</v>
      </c>
      <c r="O35" s="62"/>
      <c r="P35" s="78">
        <v>0</v>
      </c>
      <c r="Q35" s="78">
        <v>12232</v>
      </c>
      <c r="R35" s="78">
        <v>15033.333333333334</v>
      </c>
      <c r="S35" s="78">
        <v>26778</v>
      </c>
      <c r="T35" s="78">
        <v>34587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4.9796171486377716E-2</v>
      </c>
      <c r="AC35" s="63">
        <v>4.811294749379158E-2</v>
      </c>
      <c r="AD35" s="63">
        <v>4.8684826741615929E-2</v>
      </c>
      <c r="AE35" s="63">
        <v>4.7137517482042313E-2</v>
      </c>
      <c r="AF35" s="63">
        <v>4.782547801733017E-2</v>
      </c>
      <c r="AG35" s="64"/>
      <c r="AH35" s="63">
        <v>0</v>
      </c>
      <c r="AI35" s="63">
        <v>1.3042688369750977E-3</v>
      </c>
      <c r="AJ35" s="63">
        <v>1.6029688219229381E-3</v>
      </c>
      <c r="AK35" s="63">
        <v>2.8552748262882233E-3</v>
      </c>
      <c r="AL35" s="63">
        <v>3.6879293620586395E-3</v>
      </c>
      <c r="AM35" s="19"/>
      <c r="AN35" s="82">
        <f t="shared" si="4"/>
        <v>465000</v>
      </c>
      <c r="AO35" s="82">
        <f t="shared" si="4"/>
        <v>450000</v>
      </c>
      <c r="AP35" s="82">
        <f t="shared" si="4"/>
        <v>455000</v>
      </c>
      <c r="AQ35" s="82">
        <f t="shared" si="4"/>
        <v>440000</v>
      </c>
      <c r="AR35" s="82">
        <f t="shared" si="4"/>
        <v>450000</v>
      </c>
      <c r="AS35" s="37"/>
      <c r="AT35" s="82">
        <f t="shared" si="5"/>
        <v>0</v>
      </c>
      <c r="AU35" s="82">
        <f t="shared" si="5"/>
        <v>10000</v>
      </c>
      <c r="AV35" s="82">
        <f t="shared" si="5"/>
        <v>15000</v>
      </c>
      <c r="AW35" s="82">
        <f t="shared" si="5"/>
        <v>25000</v>
      </c>
      <c r="AX35" s="82">
        <f t="shared" si="5"/>
        <v>35000</v>
      </c>
      <c r="AY35" s="37"/>
      <c r="AZ35" s="83">
        <f t="shared" si="6"/>
        <v>4.9796171486377716E-2</v>
      </c>
      <c r="BA35" s="83">
        <f t="shared" si="6"/>
        <v>4.811294749379158E-2</v>
      </c>
      <c r="BB35" s="83">
        <f t="shared" si="6"/>
        <v>4.8684826741615929E-2</v>
      </c>
      <c r="BC35" s="83">
        <f t="shared" si="6"/>
        <v>4.7137517482042313E-2</v>
      </c>
      <c r="BD35" s="83">
        <f t="shared" si="6"/>
        <v>4.782547801733017E-2</v>
      </c>
      <c r="BF35" s="83">
        <f t="shared" si="7"/>
        <v>0</v>
      </c>
      <c r="BG35" s="83">
        <f t="shared" si="7"/>
        <v>1.3042688369750977E-3</v>
      </c>
      <c r="BH35" s="83">
        <f t="shared" si="7"/>
        <v>1.6029688219229381E-3</v>
      </c>
      <c r="BI35" s="83">
        <f t="shared" si="7"/>
        <v>2.8552748262882233E-3</v>
      </c>
      <c r="BJ35" s="83">
        <f t="shared" si="7"/>
        <v>3.6879293620586395E-3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1578125.3333333333</v>
      </c>
      <c r="K36" s="78">
        <v>1714219.3333333333</v>
      </c>
      <c r="L36" s="78">
        <v>1864494.6666666667</v>
      </c>
      <c r="M36" s="78">
        <v>1804463</v>
      </c>
      <c r="N36" s="78">
        <v>1817250.3333333333</v>
      </c>
      <c r="O36" s="62"/>
      <c r="P36" s="78">
        <v>-17623.666666666668</v>
      </c>
      <c r="Q36" s="78">
        <v>-24706.666666666668</v>
      </c>
      <c r="R36" s="78">
        <v>-62898.333333333336</v>
      </c>
      <c r="S36" s="78">
        <v>-99972</v>
      </c>
      <c r="T36" s="78">
        <v>-134683.66666666666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4.7120247036218643E-2</v>
      </c>
      <c r="AC36" s="63">
        <v>5.1183791210254036E-2</v>
      </c>
      <c r="AD36" s="63">
        <v>5.5670768022537231E-2</v>
      </c>
      <c r="AE36" s="63">
        <v>5.3878319760163627E-2</v>
      </c>
      <c r="AF36" s="63">
        <v>5.4260128488143287E-2</v>
      </c>
      <c r="AG36" s="64"/>
      <c r="AH36" s="63">
        <v>-5.2621215581893921E-4</v>
      </c>
      <c r="AI36" s="63">
        <v>-7.3769936958948768E-4</v>
      </c>
      <c r="AJ36" s="63">
        <v>-1.8780417740345001E-3</v>
      </c>
      <c r="AK36" s="63">
        <v>-2.9849993685881295E-3</v>
      </c>
      <c r="AL36" s="63">
        <v>-4.0214347342650099E-3</v>
      </c>
      <c r="AM36" s="19"/>
      <c r="AN36" s="82">
        <f t="shared" si="4"/>
        <v>1580000</v>
      </c>
      <c r="AO36" s="82">
        <f t="shared" si="4"/>
        <v>1715000</v>
      </c>
      <c r="AP36" s="82">
        <f t="shared" si="4"/>
        <v>1865000</v>
      </c>
      <c r="AQ36" s="82">
        <f t="shared" si="4"/>
        <v>1805000</v>
      </c>
      <c r="AR36" s="82">
        <f t="shared" si="4"/>
        <v>1815000</v>
      </c>
      <c r="AS36" s="37"/>
      <c r="AT36" s="82">
        <f t="shared" si="5"/>
        <v>-20000</v>
      </c>
      <c r="AU36" s="82">
        <f t="shared" si="5"/>
        <v>-25000</v>
      </c>
      <c r="AV36" s="82">
        <f t="shared" si="5"/>
        <v>-65000</v>
      </c>
      <c r="AW36" s="82">
        <f t="shared" si="5"/>
        <v>-100000</v>
      </c>
      <c r="AX36" s="82">
        <f t="shared" si="5"/>
        <v>-135000</v>
      </c>
      <c r="AY36" s="37"/>
      <c r="AZ36" s="83">
        <f t="shared" si="6"/>
        <v>4.7120247036218643E-2</v>
      </c>
      <c r="BA36" s="83">
        <f t="shared" si="6"/>
        <v>5.1183791210254036E-2</v>
      </c>
      <c r="BB36" s="83">
        <f t="shared" si="6"/>
        <v>5.5670768022537231E-2</v>
      </c>
      <c r="BC36" s="83">
        <f t="shared" si="6"/>
        <v>5.3878319760163627E-2</v>
      </c>
      <c r="BD36" s="83">
        <f t="shared" si="6"/>
        <v>5.4260128488143287E-2</v>
      </c>
      <c r="BF36" s="83">
        <f t="shared" si="7"/>
        <v>-5.2621215581893921E-4</v>
      </c>
      <c r="BG36" s="83">
        <f t="shared" si="7"/>
        <v>-7.3769936958948768E-4</v>
      </c>
      <c r="BH36" s="83">
        <f t="shared" si="7"/>
        <v>-1.8780417740345001E-3</v>
      </c>
      <c r="BI36" s="83">
        <f t="shared" si="7"/>
        <v>-2.9849993685881295E-3</v>
      </c>
      <c r="BJ36" s="83">
        <f t="shared" si="7"/>
        <v>-4.0214347342650099E-3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2563604.3333333335</v>
      </c>
      <c r="K37" s="78">
        <v>2448246.6666666665</v>
      </c>
      <c r="L37" s="78">
        <v>2484548</v>
      </c>
      <c r="M37" s="78">
        <v>2409974.3333333335</v>
      </c>
      <c r="N37" s="78">
        <v>2438054.6666666665</v>
      </c>
      <c r="O37" s="62"/>
      <c r="P37" s="78">
        <v>-18578.666666666668</v>
      </c>
      <c r="Q37" s="78">
        <v>-49658.333333333336</v>
      </c>
      <c r="R37" s="78">
        <v>-49700</v>
      </c>
      <c r="S37" s="78">
        <v>13016.333333333334</v>
      </c>
      <c r="T37" s="78">
        <v>-73646.333333333328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0.18416855235894522</v>
      </c>
      <c r="AC37" s="63">
        <v>0.17588129142920175</v>
      </c>
      <c r="AD37" s="63">
        <v>0.17848917345205942</v>
      </c>
      <c r="AE37" s="63">
        <v>0.17313181857268015</v>
      </c>
      <c r="AF37" s="63">
        <v>0.17514910300572714</v>
      </c>
      <c r="AG37" s="64"/>
      <c r="AH37" s="63">
        <v>-1.3346920410792034E-3</v>
      </c>
      <c r="AI37" s="63">
        <v>-3.5674472649892173E-3</v>
      </c>
      <c r="AJ37" s="63">
        <v>-3.5704274972279868E-3</v>
      </c>
      <c r="AK37" s="63">
        <v>9.3508760134379065E-4</v>
      </c>
      <c r="AL37" s="63">
        <v>-5.2907268206278486E-3</v>
      </c>
      <c r="AM37" s="19"/>
      <c r="AN37" s="82">
        <f t="shared" si="4"/>
        <v>2565000</v>
      </c>
      <c r="AO37" s="82">
        <f t="shared" si="4"/>
        <v>2450000</v>
      </c>
      <c r="AP37" s="82">
        <f t="shared" si="4"/>
        <v>2485000</v>
      </c>
      <c r="AQ37" s="82">
        <f t="shared" si="4"/>
        <v>2410000</v>
      </c>
      <c r="AR37" s="82">
        <f t="shared" si="4"/>
        <v>2440000</v>
      </c>
      <c r="AS37" s="37"/>
      <c r="AT37" s="82">
        <f t="shared" si="5"/>
        <v>-20000</v>
      </c>
      <c r="AU37" s="82">
        <f t="shared" si="5"/>
        <v>-50000</v>
      </c>
      <c r="AV37" s="82">
        <f t="shared" si="5"/>
        <v>-50000</v>
      </c>
      <c r="AW37" s="82">
        <f t="shared" si="5"/>
        <v>15000</v>
      </c>
      <c r="AX37" s="82">
        <f t="shared" si="5"/>
        <v>-75000</v>
      </c>
      <c r="AY37" s="37"/>
      <c r="AZ37" s="83">
        <f t="shared" si="6"/>
        <v>0.18416855235894522</v>
      </c>
      <c r="BA37" s="83">
        <f t="shared" si="6"/>
        <v>0.17588129142920175</v>
      </c>
      <c r="BB37" s="83">
        <f t="shared" si="6"/>
        <v>0.17848917345205942</v>
      </c>
      <c r="BC37" s="83">
        <f t="shared" si="6"/>
        <v>0.17313181857268015</v>
      </c>
      <c r="BD37" s="83">
        <f t="shared" si="6"/>
        <v>0.17514910300572714</v>
      </c>
      <c r="BF37" s="83">
        <f t="shared" si="7"/>
        <v>-1.3346920410792034E-3</v>
      </c>
      <c r="BG37" s="83">
        <f t="shared" si="7"/>
        <v>-3.5674472649892173E-3</v>
      </c>
      <c r="BH37" s="83">
        <f t="shared" si="7"/>
        <v>-3.5704274972279868E-3</v>
      </c>
      <c r="BI37" s="83">
        <f t="shared" si="7"/>
        <v>9.3508760134379065E-4</v>
      </c>
      <c r="BJ37" s="83">
        <f t="shared" si="7"/>
        <v>-5.2907268206278486E-3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1177944</v>
      </c>
      <c r="K38" s="78">
        <v>1145612.3333333333</v>
      </c>
      <c r="L38" s="78">
        <v>1173882.3333333333</v>
      </c>
      <c r="M38" s="78">
        <v>1151133.3333333333</v>
      </c>
      <c r="N38" s="78">
        <v>1159040.3333333333</v>
      </c>
      <c r="O38" s="62"/>
      <c r="P38" s="78">
        <v>-7829</v>
      </c>
      <c r="Q38" s="78">
        <v>33849.333333333336</v>
      </c>
      <c r="R38" s="78">
        <v>-4592.666666666667</v>
      </c>
      <c r="S38" s="78">
        <v>5536.333333333333</v>
      </c>
      <c r="T38" s="78">
        <v>-5783.666666666667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0.3655436635017395</v>
      </c>
      <c r="AC38" s="63">
        <v>0.35551039377848309</v>
      </c>
      <c r="AD38" s="63">
        <v>0.36428324381510419</v>
      </c>
      <c r="AE38" s="63">
        <v>0.35722368955612183</v>
      </c>
      <c r="AF38" s="63">
        <v>0.35967741409937543</v>
      </c>
      <c r="AG38" s="64"/>
      <c r="AH38" s="63">
        <v>-2.4295151233673096E-3</v>
      </c>
      <c r="AI38" s="63">
        <v>1.0504255692164103E-2</v>
      </c>
      <c r="AJ38" s="63">
        <v>-1.4251967271169026E-3</v>
      </c>
      <c r="AK38" s="63">
        <v>1.7180442810058594E-3</v>
      </c>
      <c r="AL38" s="63">
        <v>-1.7948051293690999E-3</v>
      </c>
      <c r="AM38" s="19"/>
      <c r="AN38" s="82">
        <f t="shared" si="4"/>
        <v>1180000</v>
      </c>
      <c r="AO38" s="82">
        <f t="shared" si="4"/>
        <v>1145000</v>
      </c>
      <c r="AP38" s="82">
        <f t="shared" si="4"/>
        <v>1175000</v>
      </c>
      <c r="AQ38" s="82">
        <f t="shared" si="4"/>
        <v>1150000</v>
      </c>
      <c r="AR38" s="82">
        <f t="shared" si="4"/>
        <v>1160000</v>
      </c>
      <c r="AS38" s="37"/>
      <c r="AT38" s="82">
        <f t="shared" si="5"/>
        <v>-10000</v>
      </c>
      <c r="AU38" s="82">
        <f t="shared" si="5"/>
        <v>35000</v>
      </c>
      <c r="AV38" s="82">
        <f t="shared" si="5"/>
        <v>-5000</v>
      </c>
      <c r="AW38" s="82">
        <f t="shared" si="5"/>
        <v>5000</v>
      </c>
      <c r="AX38" s="82">
        <f t="shared" si="5"/>
        <v>-5000</v>
      </c>
      <c r="AY38" s="37"/>
      <c r="AZ38" s="83">
        <f t="shared" si="6"/>
        <v>0.3655436635017395</v>
      </c>
      <c r="BA38" s="83">
        <f t="shared" si="6"/>
        <v>0.35551039377848309</v>
      </c>
      <c r="BB38" s="83">
        <f t="shared" si="6"/>
        <v>0.36428324381510419</v>
      </c>
      <c r="BC38" s="83">
        <f t="shared" si="6"/>
        <v>0.35722368955612183</v>
      </c>
      <c r="BD38" s="83">
        <f t="shared" si="6"/>
        <v>0.35967741409937543</v>
      </c>
      <c r="BF38" s="83">
        <f t="shared" si="7"/>
        <v>-2.4295151233673096E-3</v>
      </c>
      <c r="BG38" s="83">
        <f t="shared" si="7"/>
        <v>1.0504255692164103E-2</v>
      </c>
      <c r="BH38" s="83">
        <f t="shared" si="7"/>
        <v>-1.4251967271169026E-3</v>
      </c>
      <c r="BI38" s="83">
        <f t="shared" si="7"/>
        <v>1.7180442810058594E-3</v>
      </c>
      <c r="BJ38" s="83">
        <f t="shared" si="7"/>
        <v>-1.7948051293690999E-3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3279094.3333333335</v>
      </c>
      <c r="K39" s="78">
        <v>3274361</v>
      </c>
      <c r="L39" s="78">
        <v>3474952.3333333335</v>
      </c>
      <c r="M39" s="78">
        <v>3480878.3333333335</v>
      </c>
      <c r="N39" s="78">
        <v>3600614</v>
      </c>
      <c r="O39" s="62"/>
      <c r="P39" s="78">
        <v>1976.3333333333333</v>
      </c>
      <c r="Q39" s="78">
        <v>22997</v>
      </c>
      <c r="R39" s="78">
        <v>45980.333333333336</v>
      </c>
      <c r="S39" s="78">
        <v>93622.333333333328</v>
      </c>
      <c r="T39" s="78">
        <v>150128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0.52847117185592651</v>
      </c>
      <c r="AC39" s="63">
        <v>0.5277083317438761</v>
      </c>
      <c r="AD39" s="63">
        <v>0.56003636121749878</v>
      </c>
      <c r="AE39" s="63">
        <v>0.56099142630894983</v>
      </c>
      <c r="AF39" s="63">
        <v>0.58028848965962732</v>
      </c>
      <c r="AG39" s="64"/>
      <c r="AH39" s="63">
        <v>3.185272216796875E-4</v>
      </c>
      <c r="AI39" s="63">
        <v>3.7063161532084146E-3</v>
      </c>
      <c r="AJ39" s="63">
        <v>7.4103474617004395E-3</v>
      </c>
      <c r="AK39" s="63">
        <v>1.5088518460591635E-2</v>
      </c>
      <c r="AL39" s="63">
        <v>2.419521411259969E-2</v>
      </c>
      <c r="AM39" s="19"/>
      <c r="AN39" s="82">
        <f t="shared" si="4"/>
        <v>3280000</v>
      </c>
      <c r="AO39" s="82">
        <f t="shared" si="4"/>
        <v>3275000</v>
      </c>
      <c r="AP39" s="82">
        <f t="shared" si="4"/>
        <v>3475000</v>
      </c>
      <c r="AQ39" s="82">
        <f t="shared" si="4"/>
        <v>3480000</v>
      </c>
      <c r="AR39" s="82">
        <f t="shared" si="4"/>
        <v>3600000</v>
      </c>
      <c r="AS39" s="37"/>
      <c r="AT39" s="82">
        <f t="shared" si="5"/>
        <v>0</v>
      </c>
      <c r="AU39" s="82">
        <f t="shared" si="5"/>
        <v>25000</v>
      </c>
      <c r="AV39" s="82">
        <f t="shared" si="5"/>
        <v>45000</v>
      </c>
      <c r="AW39" s="82">
        <f t="shared" si="5"/>
        <v>95000</v>
      </c>
      <c r="AX39" s="82">
        <f t="shared" si="5"/>
        <v>150000</v>
      </c>
      <c r="AY39" s="37"/>
      <c r="AZ39" s="83">
        <f t="shared" si="6"/>
        <v>0.52847117185592651</v>
      </c>
      <c r="BA39" s="83">
        <f t="shared" si="6"/>
        <v>0.5277083317438761</v>
      </c>
      <c r="BB39" s="83">
        <f t="shared" si="6"/>
        <v>0.56003636121749878</v>
      </c>
      <c r="BC39" s="83">
        <f t="shared" si="6"/>
        <v>0.56099142630894983</v>
      </c>
      <c r="BD39" s="83">
        <f t="shared" si="6"/>
        <v>0.58028848965962732</v>
      </c>
      <c r="BF39" s="83">
        <f t="shared" si="7"/>
        <v>3.185272216796875E-4</v>
      </c>
      <c r="BG39" s="83">
        <f t="shared" si="7"/>
        <v>3.7063161532084146E-3</v>
      </c>
      <c r="BH39" s="83">
        <f t="shared" si="7"/>
        <v>7.4103474617004395E-3</v>
      </c>
      <c r="BI39" s="83">
        <f t="shared" si="7"/>
        <v>1.5088518460591635E-2</v>
      </c>
      <c r="BJ39" s="83">
        <f t="shared" si="7"/>
        <v>2.419521411259969E-2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2764169</v>
      </c>
      <c r="K40" s="78">
        <v>2687798</v>
      </c>
      <c r="L40" s="78">
        <v>2843066.6666666665</v>
      </c>
      <c r="M40" s="78">
        <v>2800394.6666666665</v>
      </c>
      <c r="N40" s="78">
        <v>2843998.3333333335</v>
      </c>
      <c r="O40" s="62"/>
      <c r="P40" s="78">
        <v>-8556</v>
      </c>
      <c r="Q40" s="78">
        <v>10974</v>
      </c>
      <c r="R40" s="78">
        <v>13030.666666666666</v>
      </c>
      <c r="S40" s="78">
        <v>51474.666666666664</v>
      </c>
      <c r="T40" s="78">
        <v>58402.333333333336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0.38763957222302753</v>
      </c>
      <c r="AC40" s="63">
        <v>0.37692950169245404</v>
      </c>
      <c r="AD40" s="63">
        <v>0.39870397249857586</v>
      </c>
      <c r="AE40" s="63">
        <v>0.39271975557009381</v>
      </c>
      <c r="AF40" s="63">
        <v>0.39883461594581604</v>
      </c>
      <c r="AG40" s="64"/>
      <c r="AH40" s="63">
        <v>-1.1998812357584636E-3</v>
      </c>
      <c r="AI40" s="63">
        <v>1.5389720598856609E-3</v>
      </c>
      <c r="AJ40" s="63">
        <v>1.8273989359537761E-3</v>
      </c>
      <c r="AK40" s="63">
        <v>7.2186688582102461E-3</v>
      </c>
      <c r="AL40" s="63">
        <v>8.1901848316192627E-3</v>
      </c>
      <c r="AM40" s="19"/>
      <c r="AN40" s="82">
        <f t="shared" si="4"/>
        <v>2765000</v>
      </c>
      <c r="AO40" s="82">
        <f t="shared" si="4"/>
        <v>2690000</v>
      </c>
      <c r="AP40" s="82">
        <f t="shared" si="4"/>
        <v>2845000</v>
      </c>
      <c r="AQ40" s="82">
        <f t="shared" si="4"/>
        <v>2800000</v>
      </c>
      <c r="AR40" s="82">
        <f t="shared" si="4"/>
        <v>2845000</v>
      </c>
      <c r="AS40" s="37"/>
      <c r="AT40" s="82">
        <f t="shared" si="5"/>
        <v>-10000</v>
      </c>
      <c r="AU40" s="82">
        <f t="shared" si="5"/>
        <v>10000</v>
      </c>
      <c r="AV40" s="82">
        <f t="shared" si="5"/>
        <v>15000</v>
      </c>
      <c r="AW40" s="82">
        <f t="shared" si="5"/>
        <v>50000</v>
      </c>
      <c r="AX40" s="82">
        <f t="shared" si="5"/>
        <v>60000</v>
      </c>
      <c r="AY40" s="37"/>
      <c r="AZ40" s="83">
        <f t="shared" si="6"/>
        <v>0.38763957222302753</v>
      </c>
      <c r="BA40" s="83">
        <f t="shared" si="6"/>
        <v>0.37692950169245404</v>
      </c>
      <c r="BB40" s="83">
        <f t="shared" si="6"/>
        <v>0.39870397249857586</v>
      </c>
      <c r="BC40" s="83">
        <f t="shared" si="6"/>
        <v>0.39271975557009381</v>
      </c>
      <c r="BD40" s="83">
        <f t="shared" si="6"/>
        <v>0.39883461594581604</v>
      </c>
      <c r="BF40" s="83">
        <f t="shared" si="7"/>
        <v>-1.1998812357584636E-3</v>
      </c>
      <c r="BG40" s="83">
        <f t="shared" si="7"/>
        <v>1.5389720598856609E-3</v>
      </c>
      <c r="BH40" s="83">
        <f t="shared" si="7"/>
        <v>1.8273989359537761E-3</v>
      </c>
      <c r="BI40" s="83">
        <f t="shared" si="7"/>
        <v>7.2186688582102461E-3</v>
      </c>
      <c r="BJ40" s="83">
        <f t="shared" si="7"/>
        <v>8.1901848316192627E-3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4933647.666666667</v>
      </c>
      <c r="K42" s="78">
        <v>4741235</v>
      </c>
      <c r="L42" s="78">
        <v>5137473.333333333</v>
      </c>
      <c r="M42" s="78">
        <v>5064127</v>
      </c>
      <c r="N42" s="78">
        <v>5214759.333333333</v>
      </c>
      <c r="O42" s="62"/>
      <c r="P42" s="78">
        <v>-17776.333333333023</v>
      </c>
      <c r="Q42" s="78">
        <v>6468</v>
      </c>
      <c r="R42" s="78">
        <v>-2028.6666666669771</v>
      </c>
      <c r="S42" s="78">
        <v>96196</v>
      </c>
      <c r="T42" s="78">
        <v>75138.333333333023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0.17215941846370697</v>
      </c>
      <c r="AC42" s="63">
        <v>0.16544518371423086</v>
      </c>
      <c r="AD42" s="63">
        <v>0.17927190661430359</v>
      </c>
      <c r="AE42" s="63">
        <v>0.17671248813470206</v>
      </c>
      <c r="AF42" s="63">
        <v>0.18196879327297211</v>
      </c>
      <c r="AG42" s="64"/>
      <c r="AH42" s="63">
        <v>-6.2030553817749023E-4</v>
      </c>
      <c r="AI42" s="63">
        <v>2.2569795449575714E-4</v>
      </c>
      <c r="AJ42" s="63">
        <v>-7.0795416831970215E-5</v>
      </c>
      <c r="AK42" s="63">
        <v>3.3567597468694144E-3</v>
      </c>
      <c r="AL42" s="63">
        <v>2.6219487190246582E-3</v>
      </c>
      <c r="AM42" s="19"/>
      <c r="AN42" s="82">
        <f t="shared" si="4"/>
        <v>4935000</v>
      </c>
      <c r="AO42" s="82">
        <f t="shared" si="4"/>
        <v>4740000</v>
      </c>
      <c r="AP42" s="82">
        <f t="shared" si="4"/>
        <v>5135000</v>
      </c>
      <c r="AQ42" s="82">
        <f t="shared" si="4"/>
        <v>5065000</v>
      </c>
      <c r="AR42" s="82">
        <f t="shared" si="4"/>
        <v>5215000</v>
      </c>
      <c r="AS42" s="37"/>
      <c r="AT42" s="82">
        <f t="shared" si="5"/>
        <v>-20000</v>
      </c>
      <c r="AU42" s="82">
        <f t="shared" si="5"/>
        <v>5000</v>
      </c>
      <c r="AV42" s="82">
        <f t="shared" si="5"/>
        <v>0</v>
      </c>
      <c r="AW42" s="82">
        <f t="shared" si="5"/>
        <v>95000</v>
      </c>
      <c r="AX42" s="82">
        <f t="shared" si="5"/>
        <v>75000</v>
      </c>
      <c r="AY42" s="37"/>
      <c r="AZ42" s="83">
        <f t="shared" si="6"/>
        <v>0.17215941846370697</v>
      </c>
      <c r="BA42" s="83">
        <f t="shared" si="6"/>
        <v>0.16544518371423086</v>
      </c>
      <c r="BB42" s="83">
        <f t="shared" si="6"/>
        <v>0.17927190661430359</v>
      </c>
      <c r="BC42" s="83">
        <f t="shared" si="6"/>
        <v>0.17671248813470206</v>
      </c>
      <c r="BD42" s="83">
        <f t="shared" si="6"/>
        <v>0.18196879327297211</v>
      </c>
      <c r="BF42" s="83">
        <f t="shared" si="7"/>
        <v>-6.2030553817749023E-4</v>
      </c>
      <c r="BG42" s="83">
        <f t="shared" si="7"/>
        <v>2.2569795449575714E-4</v>
      </c>
      <c r="BH42" s="83">
        <f t="shared" si="7"/>
        <v>-7.0795416831970215E-5</v>
      </c>
      <c r="BI42" s="83">
        <f t="shared" si="7"/>
        <v>3.3567597468694144E-3</v>
      </c>
      <c r="BJ42" s="83">
        <f t="shared" si="7"/>
        <v>2.6219487190246582E-3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4349044.333333333</v>
      </c>
      <c r="K43" s="78">
        <v>4530836.333333333</v>
      </c>
      <c r="L43" s="78">
        <v>4574767.333333333</v>
      </c>
      <c r="M43" s="78">
        <v>4482728</v>
      </c>
      <c r="N43" s="78">
        <v>4509068</v>
      </c>
      <c r="O43" s="62"/>
      <c r="P43" s="78">
        <v>-24278.666666666977</v>
      </c>
      <c r="Q43" s="78">
        <v>-10953.666666666977</v>
      </c>
      <c r="R43" s="78">
        <v>-46030.666666666977</v>
      </c>
      <c r="S43" s="78">
        <v>-53333</v>
      </c>
      <c r="T43" s="78">
        <v>-103481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0.11422748863697052</v>
      </c>
      <c r="AC43" s="63">
        <v>0.11900224536657333</v>
      </c>
      <c r="AD43" s="63">
        <v>0.12015609443187714</v>
      </c>
      <c r="AE43" s="63">
        <v>0.11773868401845296</v>
      </c>
      <c r="AF43" s="63">
        <v>0.11843050271272659</v>
      </c>
      <c r="AG43" s="64"/>
      <c r="AH43" s="63">
        <v>-6.3767284154891968E-4</v>
      </c>
      <c r="AI43" s="63">
        <v>-2.876967191696167E-4</v>
      </c>
      <c r="AJ43" s="63">
        <v>-1.2089908123016357E-3</v>
      </c>
      <c r="AK43" s="63">
        <v>-1.4007861415545192E-3</v>
      </c>
      <c r="AL43" s="63">
        <v>-2.717927098274231E-3</v>
      </c>
      <c r="AM43" s="19"/>
      <c r="AN43" s="82">
        <f t="shared" si="4"/>
        <v>4350000</v>
      </c>
      <c r="AO43" s="82">
        <f t="shared" si="4"/>
        <v>4530000</v>
      </c>
      <c r="AP43" s="82">
        <f t="shared" si="4"/>
        <v>4575000</v>
      </c>
      <c r="AQ43" s="82">
        <f t="shared" si="4"/>
        <v>4485000</v>
      </c>
      <c r="AR43" s="82">
        <f t="shared" si="4"/>
        <v>4510000</v>
      </c>
      <c r="AS43" s="37"/>
      <c r="AT43" s="82">
        <f t="shared" si="5"/>
        <v>-25000</v>
      </c>
      <c r="AU43" s="82">
        <f t="shared" si="5"/>
        <v>-10000</v>
      </c>
      <c r="AV43" s="82">
        <f t="shared" si="5"/>
        <v>-45000</v>
      </c>
      <c r="AW43" s="82">
        <f t="shared" si="5"/>
        <v>-55000</v>
      </c>
      <c r="AX43" s="82">
        <f t="shared" si="5"/>
        <v>-105000</v>
      </c>
      <c r="AY43" s="37"/>
      <c r="AZ43" s="83">
        <f t="shared" si="6"/>
        <v>0.11422748863697052</v>
      </c>
      <c r="BA43" s="83">
        <f t="shared" si="6"/>
        <v>0.11900224536657333</v>
      </c>
      <c r="BB43" s="83">
        <f t="shared" si="6"/>
        <v>0.12015609443187714</v>
      </c>
      <c r="BC43" s="83">
        <f t="shared" si="6"/>
        <v>0.11773868401845296</v>
      </c>
      <c r="BD43" s="83">
        <f t="shared" si="6"/>
        <v>0.11843050271272659</v>
      </c>
      <c r="BF43" s="83">
        <f t="shared" si="7"/>
        <v>-6.3767284154891968E-4</v>
      </c>
      <c r="BG43" s="83">
        <f t="shared" si="7"/>
        <v>-2.876967191696167E-4</v>
      </c>
      <c r="BH43" s="83">
        <f t="shared" si="7"/>
        <v>-1.2089908123016357E-3</v>
      </c>
      <c r="BI43" s="83">
        <f t="shared" si="7"/>
        <v>-1.4007861415545192E-3</v>
      </c>
      <c r="BJ43" s="83">
        <f t="shared" si="7"/>
        <v>-2.717927098274231E-3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3722680.6666666665</v>
      </c>
      <c r="K44" s="78">
        <v>3550212</v>
      </c>
      <c r="L44" s="78">
        <v>3781222.3333333335</v>
      </c>
      <c r="M44" s="78">
        <v>3698046.3333333335</v>
      </c>
      <c r="N44" s="78">
        <v>3781932.3333333335</v>
      </c>
      <c r="O44" s="62"/>
      <c r="P44" s="78">
        <v>-17748.333333333489</v>
      </c>
      <c r="Q44" s="78">
        <v>-1154</v>
      </c>
      <c r="R44" s="78">
        <v>-60691.666666666511</v>
      </c>
      <c r="S44" s="78">
        <v>16575.333333333489</v>
      </c>
      <c r="T44" s="78">
        <v>29398.333333333489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0.161140705148379</v>
      </c>
      <c r="AC44" s="63">
        <v>0.15367518862088522</v>
      </c>
      <c r="AD44" s="63">
        <v>0.16367475191752115</v>
      </c>
      <c r="AE44" s="63">
        <v>0.160074383020401</v>
      </c>
      <c r="AF44" s="63">
        <v>0.1637054830789566</v>
      </c>
      <c r="AG44" s="64"/>
      <c r="AH44" s="63">
        <v>-7.6826413472494415E-4</v>
      </c>
      <c r="AI44" s="63">
        <v>-4.9958626429230657E-5</v>
      </c>
      <c r="AJ44" s="63">
        <v>-2.62710948785147E-3</v>
      </c>
      <c r="AK44" s="63">
        <v>7.1749091148376465E-4</v>
      </c>
      <c r="AL44" s="63">
        <v>1.272544264793396E-3</v>
      </c>
      <c r="AM44" s="19"/>
      <c r="AN44" s="82">
        <f t="shared" si="4"/>
        <v>3725000</v>
      </c>
      <c r="AO44" s="82">
        <f t="shared" si="4"/>
        <v>3550000</v>
      </c>
      <c r="AP44" s="82">
        <f t="shared" si="4"/>
        <v>3780000</v>
      </c>
      <c r="AQ44" s="82">
        <f t="shared" si="4"/>
        <v>3700000</v>
      </c>
      <c r="AR44" s="82">
        <f t="shared" si="4"/>
        <v>3780000</v>
      </c>
      <c r="AS44" s="37"/>
      <c r="AT44" s="82">
        <f t="shared" si="5"/>
        <v>-20000</v>
      </c>
      <c r="AU44" s="82">
        <f t="shared" si="5"/>
        <v>0</v>
      </c>
      <c r="AV44" s="82">
        <f t="shared" si="5"/>
        <v>-60000</v>
      </c>
      <c r="AW44" s="82">
        <f t="shared" si="5"/>
        <v>15000</v>
      </c>
      <c r="AX44" s="82">
        <f t="shared" si="5"/>
        <v>30000</v>
      </c>
      <c r="AY44" s="37"/>
      <c r="AZ44" s="83">
        <f t="shared" si="6"/>
        <v>0.161140705148379</v>
      </c>
      <c r="BA44" s="83">
        <f t="shared" si="6"/>
        <v>0.15367518862088522</v>
      </c>
      <c r="BB44" s="83">
        <f t="shared" si="6"/>
        <v>0.16367475191752115</v>
      </c>
      <c r="BC44" s="83">
        <f t="shared" si="6"/>
        <v>0.160074383020401</v>
      </c>
      <c r="BD44" s="83">
        <f t="shared" si="6"/>
        <v>0.1637054830789566</v>
      </c>
      <c r="BF44" s="83">
        <f t="shared" si="7"/>
        <v>-7.6826413472494415E-4</v>
      </c>
      <c r="BG44" s="83">
        <f t="shared" si="7"/>
        <v>-4.9958626429230657E-5</v>
      </c>
      <c r="BH44" s="83">
        <f t="shared" si="7"/>
        <v>-2.62710948785147E-3</v>
      </c>
      <c r="BI44" s="83">
        <f t="shared" si="7"/>
        <v>7.1749091148376465E-4</v>
      </c>
      <c r="BJ44" s="83">
        <f t="shared" si="7"/>
        <v>1.272544264793396E-3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1146985</v>
      </c>
      <c r="K45" s="78">
        <v>1131392.6666666667</v>
      </c>
      <c r="L45" s="78">
        <v>1290202</v>
      </c>
      <c r="M45" s="78">
        <v>1300031.6666666667</v>
      </c>
      <c r="N45" s="78">
        <v>1365248</v>
      </c>
      <c r="O45" s="62"/>
      <c r="P45" s="78">
        <v>-768</v>
      </c>
      <c r="Q45" s="78">
        <v>584.66666666674428</v>
      </c>
      <c r="R45" s="78">
        <v>58663</v>
      </c>
      <c r="S45" s="78">
        <v>77626.666666666744</v>
      </c>
      <c r="T45" s="78">
        <v>44711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0.21906626721223196</v>
      </c>
      <c r="AC45" s="63">
        <v>0.21608824531237283</v>
      </c>
      <c r="AD45" s="63">
        <v>0.24641973773638406</v>
      </c>
      <c r="AE45" s="63">
        <v>0.24829713503519693</v>
      </c>
      <c r="AF45" s="63">
        <v>0.26075300574302673</v>
      </c>
      <c r="AG45" s="64"/>
      <c r="AH45" s="63">
        <v>-1.4668206373849579E-4</v>
      </c>
      <c r="AI45" s="63">
        <v>1.116643349329538E-4</v>
      </c>
      <c r="AJ45" s="63">
        <v>1.1204237739245088E-2</v>
      </c>
      <c r="AK45" s="63">
        <v>1.482615868250528E-2</v>
      </c>
      <c r="AL45" s="63">
        <v>8.5394978523254395E-3</v>
      </c>
      <c r="AM45" s="19"/>
      <c r="AN45" s="82">
        <f t="shared" si="4"/>
        <v>1145000</v>
      </c>
      <c r="AO45" s="82">
        <f t="shared" si="4"/>
        <v>1130000</v>
      </c>
      <c r="AP45" s="82">
        <f t="shared" si="4"/>
        <v>1290000</v>
      </c>
      <c r="AQ45" s="82">
        <f t="shared" si="4"/>
        <v>1300000</v>
      </c>
      <c r="AR45" s="82">
        <f t="shared" si="4"/>
        <v>1365000</v>
      </c>
      <c r="AS45" s="37"/>
      <c r="AT45" s="82">
        <f t="shared" si="5"/>
        <v>0</v>
      </c>
      <c r="AU45" s="82">
        <f t="shared" si="5"/>
        <v>0</v>
      </c>
      <c r="AV45" s="82">
        <f t="shared" si="5"/>
        <v>60000</v>
      </c>
      <c r="AW45" s="82">
        <f t="shared" si="5"/>
        <v>80000</v>
      </c>
      <c r="AX45" s="82">
        <f t="shared" si="5"/>
        <v>45000</v>
      </c>
      <c r="AY45" s="37"/>
      <c r="AZ45" s="83">
        <f t="shared" si="6"/>
        <v>0.21906626721223196</v>
      </c>
      <c r="BA45" s="83">
        <f t="shared" si="6"/>
        <v>0.21608824531237283</v>
      </c>
      <c r="BB45" s="83">
        <f t="shared" si="6"/>
        <v>0.24641973773638406</v>
      </c>
      <c r="BC45" s="83">
        <f t="shared" si="6"/>
        <v>0.24829713503519693</v>
      </c>
      <c r="BD45" s="83">
        <f t="shared" si="6"/>
        <v>0.26075300574302673</v>
      </c>
      <c r="BF45" s="83">
        <f t="shared" si="7"/>
        <v>-1.4668206373849579E-4</v>
      </c>
      <c r="BG45" s="83">
        <f t="shared" si="7"/>
        <v>1.116643349329538E-4</v>
      </c>
      <c r="BH45" s="83">
        <f t="shared" si="7"/>
        <v>1.1204237739245088E-2</v>
      </c>
      <c r="BI45" s="83">
        <f t="shared" si="7"/>
        <v>1.482615868250528E-2</v>
      </c>
      <c r="BJ45" s="83">
        <f t="shared" si="7"/>
        <v>8.5394978523254395E-3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493881</v>
      </c>
      <c r="K46" s="78">
        <v>463277</v>
      </c>
      <c r="L46" s="78">
        <v>526362.33333333337</v>
      </c>
      <c r="M46" s="78">
        <v>536385.33333333337</v>
      </c>
      <c r="N46" s="78">
        <v>549728.33333333337</v>
      </c>
      <c r="O46" s="62"/>
      <c r="P46" s="78">
        <v>-768</v>
      </c>
      <c r="Q46" s="78">
        <v>1110</v>
      </c>
      <c r="R46" s="78">
        <v>20840.333333333372</v>
      </c>
      <c r="S46" s="78">
        <v>23813.333333333372</v>
      </c>
      <c r="T46" s="78">
        <v>10689.333333333372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0.21466022233168283</v>
      </c>
      <c r="AC46" s="63">
        <v>0.2013585070768992</v>
      </c>
      <c r="AD46" s="63">
        <v>0.22877789040406546</v>
      </c>
      <c r="AE46" s="63">
        <v>0.23313428461551666</v>
      </c>
      <c r="AF46" s="63">
        <v>0.23893367747465769</v>
      </c>
      <c r="AG46" s="64"/>
      <c r="AH46" s="63">
        <v>-3.3380587895712188E-4</v>
      </c>
      <c r="AI46" s="63">
        <v>4.8244992891946503E-4</v>
      </c>
      <c r="AJ46" s="63">
        <v>9.0580334266026907E-3</v>
      </c>
      <c r="AK46" s="63">
        <v>1.0350212454795837E-2</v>
      </c>
      <c r="AL46" s="63">
        <v>4.6460131804148264E-3</v>
      </c>
      <c r="AM46" s="19"/>
      <c r="AN46" s="82">
        <f t="shared" si="4"/>
        <v>495000</v>
      </c>
      <c r="AO46" s="82">
        <f t="shared" si="4"/>
        <v>465000</v>
      </c>
      <c r="AP46" s="82">
        <f t="shared" si="4"/>
        <v>525000</v>
      </c>
      <c r="AQ46" s="82">
        <f t="shared" si="4"/>
        <v>535000</v>
      </c>
      <c r="AR46" s="82">
        <f t="shared" si="4"/>
        <v>550000</v>
      </c>
      <c r="AS46" s="37"/>
      <c r="AT46" s="82">
        <f t="shared" si="5"/>
        <v>0</v>
      </c>
      <c r="AU46" s="82">
        <f t="shared" si="5"/>
        <v>0</v>
      </c>
      <c r="AV46" s="82">
        <f t="shared" si="5"/>
        <v>20000</v>
      </c>
      <c r="AW46" s="82">
        <f t="shared" si="5"/>
        <v>25000</v>
      </c>
      <c r="AX46" s="82">
        <f t="shared" si="5"/>
        <v>10000</v>
      </c>
      <c r="AY46" s="37"/>
      <c r="AZ46" s="83">
        <f t="shared" si="6"/>
        <v>0.21466022233168283</v>
      </c>
      <c r="BA46" s="83">
        <f t="shared" si="6"/>
        <v>0.2013585070768992</v>
      </c>
      <c r="BB46" s="83">
        <f t="shared" si="6"/>
        <v>0.22877789040406546</v>
      </c>
      <c r="BC46" s="83">
        <f t="shared" si="6"/>
        <v>0.23313428461551666</v>
      </c>
      <c r="BD46" s="83">
        <f t="shared" si="6"/>
        <v>0.23893367747465769</v>
      </c>
      <c r="BF46" s="83">
        <f t="shared" si="7"/>
        <v>-3.3380587895712188E-4</v>
      </c>
      <c r="BG46" s="83">
        <f t="shared" si="7"/>
        <v>4.8244992891946503E-4</v>
      </c>
      <c r="BH46" s="83">
        <f t="shared" si="7"/>
        <v>9.0580334266026907E-3</v>
      </c>
      <c r="BI46" s="83">
        <f t="shared" si="7"/>
        <v>1.0350212454795837E-2</v>
      </c>
      <c r="BJ46" s="83">
        <f t="shared" si="7"/>
        <v>4.6460131804148264E-3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653104</v>
      </c>
      <c r="K47" s="78">
        <v>668115.66666666663</v>
      </c>
      <c r="L47" s="78">
        <v>763839.66666666663</v>
      </c>
      <c r="M47" s="78">
        <v>763646.33333333337</v>
      </c>
      <c r="N47" s="78">
        <v>815519.66666666663</v>
      </c>
      <c r="O47" s="62"/>
      <c r="P47" s="78">
        <v>0</v>
      </c>
      <c r="Q47" s="78">
        <v>-525.33333333337214</v>
      </c>
      <c r="R47" s="78">
        <v>37822.666666666628</v>
      </c>
      <c r="S47" s="78">
        <v>53813.333333333372</v>
      </c>
      <c r="T47" s="78">
        <v>34021.666666666628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0.22252015769481659</v>
      </c>
      <c r="AC47" s="63">
        <v>0.22763480246067047</v>
      </c>
      <c r="AD47" s="63">
        <v>0.26024908820788067</v>
      </c>
      <c r="AE47" s="63">
        <v>0.26018322507540387</v>
      </c>
      <c r="AF47" s="63">
        <v>0.27785706520080566</v>
      </c>
      <c r="AG47" s="64"/>
      <c r="AH47" s="63">
        <v>0</v>
      </c>
      <c r="AI47" s="63">
        <v>-1.7899274826049805E-4</v>
      </c>
      <c r="AJ47" s="63">
        <v>1.2886623541514097E-2</v>
      </c>
      <c r="AK47" s="63">
        <v>1.8334830800692259E-2</v>
      </c>
      <c r="AL47" s="63">
        <v>1.1591583490371704E-2</v>
      </c>
      <c r="AM47" s="19"/>
      <c r="AN47" s="82">
        <f t="shared" si="4"/>
        <v>655000</v>
      </c>
      <c r="AO47" s="82">
        <f t="shared" si="4"/>
        <v>670000</v>
      </c>
      <c r="AP47" s="82">
        <f t="shared" si="4"/>
        <v>765000</v>
      </c>
      <c r="AQ47" s="82">
        <f t="shared" si="4"/>
        <v>765000</v>
      </c>
      <c r="AR47" s="82">
        <f t="shared" si="4"/>
        <v>815000</v>
      </c>
      <c r="AS47" s="37"/>
      <c r="AT47" s="82">
        <f t="shared" si="5"/>
        <v>0</v>
      </c>
      <c r="AU47" s="82">
        <f t="shared" si="5"/>
        <v>0</v>
      </c>
      <c r="AV47" s="82">
        <f t="shared" si="5"/>
        <v>40000</v>
      </c>
      <c r="AW47" s="82">
        <f t="shared" si="5"/>
        <v>55000</v>
      </c>
      <c r="AX47" s="82">
        <f t="shared" si="5"/>
        <v>35000</v>
      </c>
      <c r="AY47" s="37"/>
      <c r="AZ47" s="83">
        <f t="shared" si="6"/>
        <v>0.22252015769481659</v>
      </c>
      <c r="BA47" s="83">
        <f t="shared" si="6"/>
        <v>0.22763480246067047</v>
      </c>
      <c r="BB47" s="83">
        <f t="shared" si="6"/>
        <v>0.26024908820788067</v>
      </c>
      <c r="BC47" s="83">
        <f t="shared" si="6"/>
        <v>0.26018322507540387</v>
      </c>
      <c r="BD47" s="83">
        <f t="shared" si="6"/>
        <v>0.27785706520080566</v>
      </c>
      <c r="BF47" s="83">
        <f t="shared" si="7"/>
        <v>0</v>
      </c>
      <c r="BG47" s="83">
        <f t="shared" si="7"/>
        <v>-1.7899274826049805E-4</v>
      </c>
      <c r="BH47" s="83">
        <f t="shared" si="7"/>
        <v>1.2886623541514097E-2</v>
      </c>
      <c r="BI47" s="83">
        <f t="shared" si="7"/>
        <v>1.8334830800692259E-2</v>
      </c>
      <c r="BJ47" s="83">
        <f t="shared" si="7"/>
        <v>1.1591583490371704E-2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1919503.3333333333</v>
      </c>
      <c r="K48" s="78">
        <v>1888261</v>
      </c>
      <c r="L48" s="78">
        <v>2060905.3333333333</v>
      </c>
      <c r="M48" s="78">
        <v>2026441.6666666667</v>
      </c>
      <c r="N48" s="78">
        <v>2114231</v>
      </c>
      <c r="O48" s="62"/>
      <c r="P48" s="78">
        <v>-3960.6666666667443</v>
      </c>
      <c r="Q48" s="78">
        <v>13514</v>
      </c>
      <c r="R48" s="78">
        <v>10391.333333333256</v>
      </c>
      <c r="S48" s="78">
        <v>40065.666666666744</v>
      </c>
      <c r="T48" s="78">
        <v>43079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0.20763913293679556</v>
      </c>
      <c r="AC48" s="63">
        <v>0.20425953964392343</v>
      </c>
      <c r="AD48" s="63">
        <v>0.22293506066004434</v>
      </c>
      <c r="AE48" s="63">
        <v>0.21920700867970785</v>
      </c>
      <c r="AF48" s="63">
        <v>0.2287034789721171</v>
      </c>
      <c r="AG48" s="64"/>
      <c r="AH48" s="63">
        <v>-4.2843321959176728E-4</v>
      </c>
      <c r="AI48" s="63">
        <v>1.4618585507074899E-3</v>
      </c>
      <c r="AJ48" s="63">
        <v>1.1240641276041574E-3</v>
      </c>
      <c r="AK48" s="63">
        <v>4.3340375026067191E-3</v>
      </c>
      <c r="AL48" s="63">
        <v>4.6600053707758493E-3</v>
      </c>
      <c r="AM48" s="19"/>
      <c r="AN48" s="82">
        <f t="shared" si="4"/>
        <v>1920000</v>
      </c>
      <c r="AO48" s="82">
        <f t="shared" si="4"/>
        <v>1890000</v>
      </c>
      <c r="AP48" s="82">
        <f t="shared" si="4"/>
        <v>2060000</v>
      </c>
      <c r="AQ48" s="82">
        <f t="shared" si="4"/>
        <v>2025000</v>
      </c>
      <c r="AR48" s="82">
        <f t="shared" si="4"/>
        <v>2115000</v>
      </c>
      <c r="AS48" s="37"/>
      <c r="AT48" s="82">
        <f t="shared" si="5"/>
        <v>-5000</v>
      </c>
      <c r="AU48" s="82">
        <f t="shared" si="5"/>
        <v>15000</v>
      </c>
      <c r="AV48" s="82">
        <f t="shared" si="5"/>
        <v>10000</v>
      </c>
      <c r="AW48" s="82">
        <f t="shared" si="5"/>
        <v>40000</v>
      </c>
      <c r="AX48" s="82">
        <f t="shared" si="5"/>
        <v>45000</v>
      </c>
      <c r="AY48" s="37"/>
      <c r="AZ48" s="83">
        <f t="shared" si="6"/>
        <v>0.20763913293679556</v>
      </c>
      <c r="BA48" s="83">
        <f t="shared" si="6"/>
        <v>0.20425953964392343</v>
      </c>
      <c r="BB48" s="83">
        <f t="shared" si="6"/>
        <v>0.22293506066004434</v>
      </c>
      <c r="BC48" s="83">
        <f t="shared" si="6"/>
        <v>0.21920700867970785</v>
      </c>
      <c r="BD48" s="83">
        <f t="shared" si="6"/>
        <v>0.2287034789721171</v>
      </c>
      <c r="BF48" s="83">
        <f t="shared" si="7"/>
        <v>-4.2843321959176728E-4</v>
      </c>
      <c r="BG48" s="83">
        <f t="shared" si="7"/>
        <v>1.4618585507074899E-3</v>
      </c>
      <c r="BH48" s="83">
        <f t="shared" si="7"/>
        <v>1.1240641276041574E-3</v>
      </c>
      <c r="BI48" s="83">
        <f t="shared" si="7"/>
        <v>4.3340375026067191E-3</v>
      </c>
      <c r="BJ48" s="83">
        <f t="shared" si="7"/>
        <v>4.6600053707758493E-3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3548188.3333333335</v>
      </c>
      <c r="K50" s="78">
        <v>3310608.6666666665</v>
      </c>
      <c r="L50" s="78">
        <v>3468199.6666666665</v>
      </c>
      <c r="M50" s="78">
        <v>3396456.3333333335</v>
      </c>
      <c r="N50" s="78">
        <v>3511166.6666666665</v>
      </c>
      <c r="O50" s="62"/>
      <c r="P50" s="78">
        <v>-7168.666666666667</v>
      </c>
      <c r="Q50" s="78">
        <v>20866.666666666668</v>
      </c>
      <c r="R50" s="78">
        <v>-24648.333333333332</v>
      </c>
      <c r="S50" s="78">
        <v>61035.333333333336</v>
      </c>
      <c r="T50" s="78">
        <v>94326.666666666672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0.33437501390775043</v>
      </c>
      <c r="AC50" s="63">
        <v>0.31198591987291974</v>
      </c>
      <c r="AD50" s="63">
        <v>0.32683702309926349</v>
      </c>
      <c r="AE50" s="63">
        <v>0.32007604837417603</v>
      </c>
      <c r="AF50" s="63">
        <v>0.33088616530100506</v>
      </c>
      <c r="AG50" s="64"/>
      <c r="AH50" s="63">
        <v>-6.7556897799173987E-4</v>
      </c>
      <c r="AI50" s="63">
        <v>1.9664267698923745E-3</v>
      </c>
      <c r="AJ50" s="63">
        <v>-2.3228029410044351E-3</v>
      </c>
      <c r="AK50" s="63">
        <v>5.7518482208251953E-3</v>
      </c>
      <c r="AL50" s="63">
        <v>8.8891784350077305E-3</v>
      </c>
      <c r="AM50" s="19"/>
      <c r="AN50" s="82">
        <f t="shared" si="4"/>
        <v>3550000</v>
      </c>
      <c r="AO50" s="82">
        <f t="shared" si="4"/>
        <v>3310000</v>
      </c>
      <c r="AP50" s="82">
        <f t="shared" si="4"/>
        <v>3470000</v>
      </c>
      <c r="AQ50" s="82">
        <f t="shared" si="4"/>
        <v>3395000</v>
      </c>
      <c r="AR50" s="82">
        <f t="shared" si="4"/>
        <v>3510000</v>
      </c>
      <c r="AS50" s="37"/>
      <c r="AT50" s="82">
        <f t="shared" si="5"/>
        <v>-5000</v>
      </c>
      <c r="AU50" s="82">
        <f t="shared" si="5"/>
        <v>20000</v>
      </c>
      <c r="AV50" s="82">
        <f t="shared" si="5"/>
        <v>-25000</v>
      </c>
      <c r="AW50" s="82">
        <f t="shared" si="5"/>
        <v>60000</v>
      </c>
      <c r="AX50" s="82">
        <f t="shared" si="5"/>
        <v>95000</v>
      </c>
      <c r="AY50" s="37"/>
      <c r="AZ50" s="83">
        <f t="shared" si="6"/>
        <v>0.33437501390775043</v>
      </c>
      <c r="BA50" s="83">
        <f t="shared" si="6"/>
        <v>0.31198591987291974</v>
      </c>
      <c r="BB50" s="83">
        <f t="shared" si="6"/>
        <v>0.32683702309926349</v>
      </c>
      <c r="BC50" s="83">
        <f t="shared" si="6"/>
        <v>0.32007604837417603</v>
      </c>
      <c r="BD50" s="83">
        <f t="shared" si="6"/>
        <v>0.33088616530100506</v>
      </c>
      <c r="BF50" s="83">
        <f t="shared" si="7"/>
        <v>-6.7556897799173987E-4</v>
      </c>
      <c r="BG50" s="83">
        <f t="shared" si="7"/>
        <v>1.9664267698923745E-3</v>
      </c>
      <c r="BH50" s="83">
        <f t="shared" si="7"/>
        <v>-2.3228029410044351E-3</v>
      </c>
      <c r="BI50" s="83">
        <f t="shared" si="7"/>
        <v>5.7518482208251953E-3</v>
      </c>
      <c r="BJ50" s="83">
        <f t="shared" si="7"/>
        <v>8.8891784350077305E-3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2982396.3333333335</v>
      </c>
      <c r="K51" s="78">
        <v>2858243.3333333335</v>
      </c>
      <c r="L51" s="78">
        <v>2759252</v>
      </c>
      <c r="M51" s="78">
        <v>2716195.6666666665</v>
      </c>
      <c r="N51" s="78">
        <v>2734824.6666666665</v>
      </c>
      <c r="O51" s="62"/>
      <c r="P51" s="78">
        <v>-6071.666666666667</v>
      </c>
      <c r="Q51" s="78">
        <v>4315.333333333333</v>
      </c>
      <c r="R51" s="78">
        <v>8845</v>
      </c>
      <c r="S51" s="78">
        <v>13953.666666666666</v>
      </c>
      <c r="T51" s="78">
        <v>-28990.333333333332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0.23202791810035706</v>
      </c>
      <c r="AC51" s="63">
        <v>0.22236891587575278</v>
      </c>
      <c r="AD51" s="63">
        <v>0.21466747919718424</v>
      </c>
      <c r="AE51" s="63">
        <v>0.21131772299607596</v>
      </c>
      <c r="AF51" s="63">
        <v>0.21276704470316568</v>
      </c>
      <c r="AG51" s="64"/>
      <c r="AH51" s="63">
        <v>-4.723668098449707E-4</v>
      </c>
      <c r="AI51" s="63">
        <v>3.3572812875111896E-4</v>
      </c>
      <c r="AJ51" s="63">
        <v>6.8813065687815345E-4</v>
      </c>
      <c r="AK51" s="63">
        <v>1.0855843623479207E-3</v>
      </c>
      <c r="AL51" s="63">
        <v>-2.2554298241933188E-3</v>
      </c>
      <c r="AM51" s="50"/>
      <c r="AN51" s="82">
        <f t="shared" si="4"/>
        <v>2980000</v>
      </c>
      <c r="AO51" s="82">
        <f t="shared" si="4"/>
        <v>2860000</v>
      </c>
      <c r="AP51" s="82">
        <f t="shared" si="4"/>
        <v>2760000</v>
      </c>
      <c r="AQ51" s="82">
        <f t="shared" si="4"/>
        <v>2715000</v>
      </c>
      <c r="AR51" s="82">
        <f t="shared" si="4"/>
        <v>2735000</v>
      </c>
      <c r="AS51" s="51"/>
      <c r="AT51" s="82">
        <f t="shared" si="5"/>
        <v>-5000</v>
      </c>
      <c r="AU51" s="82">
        <f t="shared" si="5"/>
        <v>5000</v>
      </c>
      <c r="AV51" s="82">
        <f t="shared" si="5"/>
        <v>10000</v>
      </c>
      <c r="AW51" s="82">
        <f t="shared" si="5"/>
        <v>15000</v>
      </c>
      <c r="AX51" s="82">
        <f t="shared" si="5"/>
        <v>-30000</v>
      </c>
      <c r="AY51" s="51"/>
      <c r="AZ51" s="83">
        <f t="shared" si="6"/>
        <v>0.23202791810035706</v>
      </c>
      <c r="BA51" s="83">
        <f t="shared" si="6"/>
        <v>0.22236891587575278</v>
      </c>
      <c r="BB51" s="83">
        <f t="shared" si="6"/>
        <v>0.21466747919718424</v>
      </c>
      <c r="BC51" s="83">
        <f t="shared" si="6"/>
        <v>0.21131772299607596</v>
      </c>
      <c r="BD51" s="83">
        <f t="shared" si="6"/>
        <v>0.21276704470316568</v>
      </c>
      <c r="BF51" s="83">
        <f t="shared" si="7"/>
        <v>-4.723668098449707E-4</v>
      </c>
      <c r="BG51" s="83">
        <f t="shared" si="7"/>
        <v>3.3572812875111896E-4</v>
      </c>
      <c r="BH51" s="83">
        <f t="shared" si="7"/>
        <v>6.8813065687815345E-4</v>
      </c>
      <c r="BI51" s="83">
        <f t="shared" si="7"/>
        <v>1.0855843623479207E-3</v>
      </c>
      <c r="BJ51" s="83">
        <f t="shared" si="7"/>
        <v>-2.2554298241933188E-3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1829282.6666666667</v>
      </c>
      <c r="K52" s="78">
        <v>2247681.6666666665</v>
      </c>
      <c r="L52" s="78">
        <v>2593160.3333333335</v>
      </c>
      <c r="M52" s="78">
        <v>2572584.3333333335</v>
      </c>
      <c r="N52" s="78">
        <v>2571398.3333333335</v>
      </c>
      <c r="O52" s="62"/>
      <c r="P52" s="78">
        <v>-18711.333333333332</v>
      </c>
      <c r="Q52" s="78">
        <v>-26136.333333333332</v>
      </c>
      <c r="R52" s="78">
        <v>-37482.666666666664</v>
      </c>
      <c r="S52" s="78">
        <v>-58066.666666666664</v>
      </c>
      <c r="T52" s="78">
        <v>-119071.66666666667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7.9457176228364304E-2</v>
      </c>
      <c r="AC52" s="63">
        <v>9.7630860904852554E-2</v>
      </c>
      <c r="AD52" s="63">
        <v>0.1126371572415034</v>
      </c>
      <c r="AE52" s="63">
        <v>0.11174341291189194</v>
      </c>
      <c r="AF52" s="63">
        <v>0.11169189463059108</v>
      </c>
      <c r="AG52" s="64"/>
      <c r="AH52" s="63">
        <v>-8.127490679423014E-4</v>
      </c>
      <c r="AI52" s="63">
        <v>-1.1352648337682087E-3</v>
      </c>
      <c r="AJ52" s="63">
        <v>-1.6281058390935261E-3</v>
      </c>
      <c r="AK52" s="63">
        <v>-2.522200345993042E-3</v>
      </c>
      <c r="AL52" s="63">
        <v>-5.1720266540845232E-3</v>
      </c>
      <c r="AM52" s="19"/>
      <c r="AN52" s="82">
        <f t="shared" si="4"/>
        <v>1830000</v>
      </c>
      <c r="AO52" s="82">
        <f t="shared" si="4"/>
        <v>2250000</v>
      </c>
      <c r="AP52" s="82">
        <f t="shared" si="4"/>
        <v>2595000</v>
      </c>
      <c r="AQ52" s="82">
        <f t="shared" si="4"/>
        <v>2575000</v>
      </c>
      <c r="AR52" s="82">
        <f t="shared" si="4"/>
        <v>2570000</v>
      </c>
      <c r="AS52" s="37"/>
      <c r="AT52" s="82">
        <f t="shared" si="5"/>
        <v>-20000</v>
      </c>
      <c r="AU52" s="82">
        <f t="shared" si="5"/>
        <v>-25000</v>
      </c>
      <c r="AV52" s="82">
        <f t="shared" si="5"/>
        <v>-35000</v>
      </c>
      <c r="AW52" s="82">
        <f t="shared" si="5"/>
        <v>-60000</v>
      </c>
      <c r="AX52" s="82">
        <f t="shared" si="5"/>
        <v>-120000</v>
      </c>
      <c r="AY52" s="37"/>
      <c r="AZ52" s="83">
        <f t="shared" si="6"/>
        <v>7.9457176228364304E-2</v>
      </c>
      <c r="BA52" s="83">
        <f t="shared" si="6"/>
        <v>9.7630860904852554E-2</v>
      </c>
      <c r="BB52" s="83">
        <f t="shared" si="6"/>
        <v>0.1126371572415034</v>
      </c>
      <c r="BC52" s="83">
        <f t="shared" si="6"/>
        <v>0.11174341291189194</v>
      </c>
      <c r="BD52" s="83">
        <f t="shared" si="6"/>
        <v>0.11169189463059108</v>
      </c>
      <c r="BF52" s="83">
        <f t="shared" si="7"/>
        <v>-8.127490679423014E-4</v>
      </c>
      <c r="BG52" s="83">
        <f t="shared" si="7"/>
        <v>-1.1352648337682087E-3</v>
      </c>
      <c r="BH52" s="83">
        <f t="shared" si="7"/>
        <v>-1.6281058390935261E-3</v>
      </c>
      <c r="BI52" s="83">
        <f t="shared" si="7"/>
        <v>-2.522200345993042E-3</v>
      </c>
      <c r="BJ52" s="83">
        <f t="shared" si="7"/>
        <v>-5.1720266540845232E-3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922824.66666666663</v>
      </c>
      <c r="K53" s="78">
        <v>855537.66666666663</v>
      </c>
      <c r="L53" s="78">
        <v>891628.66666666663</v>
      </c>
      <c r="M53" s="78">
        <v>861618.66666666663</v>
      </c>
      <c r="N53" s="78">
        <v>906437.66666666663</v>
      </c>
      <c r="O53" s="62"/>
      <c r="P53" s="78">
        <v>-10103.333333333334</v>
      </c>
      <c r="Q53" s="78">
        <v>-3531.3333333333335</v>
      </c>
      <c r="R53" s="78">
        <v>5226.666666666667</v>
      </c>
      <c r="S53" s="78">
        <v>25940.666666666668</v>
      </c>
      <c r="T53" s="78">
        <v>25392.666666666668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4.5585741599400841E-2</v>
      </c>
      <c r="AC53" s="63">
        <v>4.2261894792318344E-2</v>
      </c>
      <c r="AD53" s="63">
        <v>4.4044719388087593E-2</v>
      </c>
      <c r="AE53" s="63">
        <v>4.2562284817298256E-2</v>
      </c>
      <c r="AF53" s="63">
        <v>4.4776255885759987E-2</v>
      </c>
      <c r="AG53" s="64"/>
      <c r="AH53" s="63">
        <v>-4.9908335010210669E-4</v>
      </c>
      <c r="AI53" s="63">
        <v>-1.7444044351577759E-4</v>
      </c>
      <c r="AJ53" s="63">
        <v>2.5818621118863422E-4</v>
      </c>
      <c r="AK53" s="63">
        <v>1.281419148047765E-3</v>
      </c>
      <c r="AL53" s="63">
        <v>1.2543487052122753E-3</v>
      </c>
      <c r="AM53" s="19"/>
      <c r="AN53" s="82">
        <f t="shared" si="4"/>
        <v>925000</v>
      </c>
      <c r="AO53" s="82">
        <f t="shared" si="4"/>
        <v>855000</v>
      </c>
      <c r="AP53" s="82">
        <f t="shared" si="4"/>
        <v>890000</v>
      </c>
      <c r="AQ53" s="82">
        <f t="shared" si="4"/>
        <v>860000</v>
      </c>
      <c r="AR53" s="82">
        <f t="shared" si="4"/>
        <v>905000</v>
      </c>
      <c r="AS53" s="37"/>
      <c r="AT53" s="82">
        <f t="shared" si="5"/>
        <v>-10000</v>
      </c>
      <c r="AU53" s="82">
        <f t="shared" si="5"/>
        <v>-5000</v>
      </c>
      <c r="AV53" s="82">
        <f t="shared" si="5"/>
        <v>5000</v>
      </c>
      <c r="AW53" s="82">
        <f t="shared" si="5"/>
        <v>25000</v>
      </c>
      <c r="AX53" s="82">
        <f t="shared" si="5"/>
        <v>25000</v>
      </c>
      <c r="AY53" s="37"/>
      <c r="AZ53" s="83">
        <f t="shared" si="6"/>
        <v>4.5585741599400841E-2</v>
      </c>
      <c r="BA53" s="83">
        <f t="shared" si="6"/>
        <v>4.2261894792318344E-2</v>
      </c>
      <c r="BB53" s="83">
        <f t="shared" si="6"/>
        <v>4.4044719388087593E-2</v>
      </c>
      <c r="BC53" s="83">
        <f t="shared" si="6"/>
        <v>4.2562284817298256E-2</v>
      </c>
      <c r="BD53" s="83">
        <f t="shared" si="6"/>
        <v>4.4776255885759987E-2</v>
      </c>
      <c r="BF53" s="83">
        <f t="shared" si="7"/>
        <v>-4.9908335010210669E-4</v>
      </c>
      <c r="BG53" s="83">
        <f t="shared" si="7"/>
        <v>-1.7444044351577759E-4</v>
      </c>
      <c r="BH53" s="83">
        <f t="shared" si="7"/>
        <v>2.5818621118863422E-4</v>
      </c>
      <c r="BI53" s="83">
        <f t="shared" si="7"/>
        <v>1.281419148047765E-3</v>
      </c>
      <c r="BJ53" s="83">
        <f t="shared" si="7"/>
        <v>1.2543487052122753E-3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6418267.166666667</v>
      </c>
      <c r="M55" s="78">
        <v>6514061.666666667</v>
      </c>
      <c r="N55" s="78">
        <v>6672249.333333333</v>
      </c>
      <c r="O55" s="62"/>
      <c r="P55" s="78"/>
      <c r="Q55" s="78"/>
      <c r="R55" s="78">
        <v>-27692.111653645832</v>
      </c>
      <c r="S55" s="78">
        <v>-14864.3330078125</v>
      </c>
      <c r="T55" s="78">
        <v>-7489.6669921875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0.11440917352835338</v>
      </c>
      <c r="AE55" s="63">
        <v>0.11611676464478175</v>
      </c>
      <c r="AF55" s="63">
        <v>0.11893654614686966</v>
      </c>
      <c r="AG55" s="64"/>
      <c r="AH55" s="63"/>
      <c r="AI55" s="63"/>
      <c r="AJ55" s="63">
        <v>-4.9362829304300249E-4</v>
      </c>
      <c r="AK55" s="63">
        <v>-2.6496417194721289E-4</v>
      </c>
      <c r="AL55" s="63">
        <v>-1.3350777832480767E-4</v>
      </c>
      <c r="AM55" s="19"/>
      <c r="AN55" s="82"/>
      <c r="AO55" s="82"/>
      <c r="AP55" s="82">
        <f t="shared" ref="AP55:AR72" si="8">MROUND(L55, 5000)</f>
        <v>6420000</v>
      </c>
      <c r="AQ55" s="82">
        <f t="shared" si="8"/>
        <v>6515000</v>
      </c>
      <c r="AR55" s="82">
        <f t="shared" si="8"/>
        <v>6670000</v>
      </c>
      <c r="AS55" s="37"/>
      <c r="AT55" s="82"/>
      <c r="AU55" s="82"/>
      <c r="AV55" s="82">
        <f t="shared" ref="AV55:AX72" si="9">IF(R55&lt;0,MROUND(R55,-5000),MROUND(R55,5000))</f>
        <v>-30000</v>
      </c>
      <c r="AW55" s="82">
        <f t="shared" si="9"/>
        <v>-15000</v>
      </c>
      <c r="AX55" s="82">
        <f t="shared" si="9"/>
        <v>-5000</v>
      </c>
      <c r="AY55" s="37"/>
      <c r="AZ55" s="83"/>
      <c r="BA55" s="83"/>
      <c r="BB55" s="83">
        <f t="shared" ref="BB55:BD72" si="10">AD55</f>
        <v>0.11440917352835338</v>
      </c>
      <c r="BC55" s="83">
        <f t="shared" si="10"/>
        <v>0.11611676464478175</v>
      </c>
      <c r="BD55" s="83">
        <f t="shared" si="10"/>
        <v>0.11893654614686966</v>
      </c>
      <c r="BF55" s="83"/>
      <c r="BG55" s="83"/>
      <c r="BH55" s="83">
        <f t="shared" ref="BH55:BJ72" si="11">AJ55</f>
        <v>-4.9362829304300249E-4</v>
      </c>
      <c r="BI55" s="83">
        <f t="shared" si="11"/>
        <v>-2.6496417194721289E-4</v>
      </c>
      <c r="BJ55" s="83">
        <f t="shared" si="11"/>
        <v>-1.3350777832480767E-4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221104.671875</v>
      </c>
      <c r="M56" s="78">
        <v>225450.328125</v>
      </c>
      <c r="N56" s="78">
        <v>228528.671875</v>
      </c>
      <c r="O56" s="62"/>
      <c r="P56" s="78"/>
      <c r="Q56" s="78"/>
      <c r="R56" s="78">
        <v>-392</v>
      </c>
      <c r="S56" s="78">
        <v>8986.3331705729161</v>
      </c>
      <c r="T56" s="78">
        <v>17281.666015625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0.24693974355856577</v>
      </c>
      <c r="AE56" s="63">
        <v>0.25179317593574524</v>
      </c>
      <c r="AF56" s="63">
        <v>0.25523121158281964</v>
      </c>
      <c r="AG56" s="64"/>
      <c r="AH56" s="63"/>
      <c r="AI56" s="63"/>
      <c r="AJ56" s="63">
        <v>-4.3780275154858828E-4</v>
      </c>
      <c r="AK56" s="63">
        <v>1.0036347744365534E-2</v>
      </c>
      <c r="AL56" s="63">
        <v>1.9300954416394234E-2</v>
      </c>
      <c r="AM56" s="19"/>
      <c r="AN56" s="82"/>
      <c r="AO56" s="82"/>
      <c r="AP56" s="82">
        <f t="shared" si="8"/>
        <v>220000</v>
      </c>
      <c r="AQ56" s="82">
        <f t="shared" si="8"/>
        <v>225000</v>
      </c>
      <c r="AR56" s="82">
        <f t="shared" si="8"/>
        <v>230000</v>
      </c>
      <c r="AS56" s="37"/>
      <c r="AT56" s="82"/>
      <c r="AU56" s="82"/>
      <c r="AV56" s="82">
        <f t="shared" si="9"/>
        <v>0</v>
      </c>
      <c r="AW56" s="82">
        <f t="shared" si="9"/>
        <v>10000</v>
      </c>
      <c r="AX56" s="82">
        <f t="shared" si="9"/>
        <v>15000</v>
      </c>
      <c r="AY56" s="37"/>
      <c r="AZ56" s="83"/>
      <c r="BA56" s="83"/>
      <c r="BB56" s="83">
        <f t="shared" si="10"/>
        <v>0.24693974355856577</v>
      </c>
      <c r="BC56" s="83">
        <f t="shared" si="10"/>
        <v>0.25179317593574524</v>
      </c>
      <c r="BD56" s="83">
        <f t="shared" si="10"/>
        <v>0.25523121158281964</v>
      </c>
      <c r="BF56" s="83"/>
      <c r="BG56" s="83"/>
      <c r="BH56" s="83">
        <f t="shared" si="11"/>
        <v>-4.3780275154858828E-4</v>
      </c>
      <c r="BI56" s="83">
        <f t="shared" si="11"/>
        <v>1.0036347744365534E-2</v>
      </c>
      <c r="BJ56" s="83">
        <f t="shared" si="11"/>
        <v>1.9300954416394234E-2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1641174.5416666667</v>
      </c>
      <c r="M57" s="78">
        <v>1619478.625</v>
      </c>
      <c r="N57" s="78">
        <v>1607847.4583333333</v>
      </c>
      <c r="O57" s="62"/>
      <c r="P57" s="78"/>
      <c r="Q57" s="78"/>
      <c r="R57" s="78">
        <v>-1884.7779541015625</v>
      </c>
      <c r="S57" s="78">
        <v>1564</v>
      </c>
      <c r="T57" s="78">
        <v>-9784.2220052083339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0.26577635606129962</v>
      </c>
      <c r="AE57" s="63">
        <v>0.26226285099983215</v>
      </c>
      <c r="AF57" s="63">
        <v>0.26037926475207013</v>
      </c>
      <c r="AG57" s="64"/>
      <c r="AH57" s="63"/>
      <c r="AI57" s="63"/>
      <c r="AJ57" s="63">
        <v>-3.0522544693667442E-4</v>
      </c>
      <c r="AK57" s="63">
        <v>2.5327670543144148E-4</v>
      </c>
      <c r="AL57" s="63">
        <v>-1.584490140279134E-3</v>
      </c>
      <c r="AM57" s="19"/>
      <c r="AN57" s="82"/>
      <c r="AO57" s="82"/>
      <c r="AP57" s="82">
        <f t="shared" si="8"/>
        <v>1640000</v>
      </c>
      <c r="AQ57" s="82">
        <f t="shared" si="8"/>
        <v>1620000</v>
      </c>
      <c r="AR57" s="82">
        <f t="shared" si="8"/>
        <v>1610000</v>
      </c>
      <c r="AS57" s="37"/>
      <c r="AT57" s="82"/>
      <c r="AU57" s="82"/>
      <c r="AV57" s="82">
        <f t="shared" si="9"/>
        <v>0</v>
      </c>
      <c r="AW57" s="82">
        <f t="shared" si="9"/>
        <v>0</v>
      </c>
      <c r="AX57" s="82">
        <f t="shared" si="9"/>
        <v>-10000</v>
      </c>
      <c r="AY57" s="37"/>
      <c r="AZ57" s="83"/>
      <c r="BA57" s="83"/>
      <c r="BB57" s="83">
        <f t="shared" si="10"/>
        <v>0.26577635606129962</v>
      </c>
      <c r="BC57" s="83">
        <f t="shared" si="10"/>
        <v>0.26226285099983215</v>
      </c>
      <c r="BD57" s="83">
        <f t="shared" si="10"/>
        <v>0.26037926475207013</v>
      </c>
      <c r="BF57" s="83"/>
      <c r="BG57" s="83"/>
      <c r="BH57" s="83">
        <f t="shared" si="11"/>
        <v>-3.0522544693667442E-4</v>
      </c>
      <c r="BI57" s="83">
        <f t="shared" si="11"/>
        <v>2.5327670543144148E-4</v>
      </c>
      <c r="BJ57" s="83">
        <f t="shared" si="11"/>
        <v>-1.584490140279134E-3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656147.125</v>
      </c>
      <c r="M58" s="78">
        <v>654346.79166666663</v>
      </c>
      <c r="N58" s="78">
        <v>647959.77083333337</v>
      </c>
      <c r="O58" s="62"/>
      <c r="P58" s="78"/>
      <c r="Q58" s="78"/>
      <c r="R58" s="78">
        <v>-1856.8889567057292</v>
      </c>
      <c r="S58" s="78">
        <v>2214.111083984375</v>
      </c>
      <c r="T58" s="78">
        <v>-6088.5555419921875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0.29591672619183856</v>
      </c>
      <c r="AE58" s="63">
        <v>0.29510480165481567</v>
      </c>
      <c r="AF58" s="63">
        <v>0.29222431778907776</v>
      </c>
      <c r="AG58" s="64"/>
      <c r="AH58" s="63"/>
      <c r="AI58" s="63"/>
      <c r="AJ58" s="63">
        <v>-8.3742870871598518E-4</v>
      </c>
      <c r="AK58" s="63">
        <v>9.9855327668289351E-4</v>
      </c>
      <c r="AL58" s="63">
        <v>-2.7458801050670445E-3</v>
      </c>
      <c r="AM58" s="19"/>
      <c r="AN58" s="82"/>
      <c r="AO58" s="82"/>
      <c r="AP58" s="82">
        <f t="shared" si="8"/>
        <v>655000</v>
      </c>
      <c r="AQ58" s="82">
        <f t="shared" si="8"/>
        <v>655000</v>
      </c>
      <c r="AR58" s="82">
        <f t="shared" si="8"/>
        <v>650000</v>
      </c>
      <c r="AS58" s="37"/>
      <c r="AT58" s="82"/>
      <c r="AU58" s="82"/>
      <c r="AV58" s="82">
        <f t="shared" si="9"/>
        <v>0</v>
      </c>
      <c r="AW58" s="82">
        <f t="shared" si="9"/>
        <v>0</v>
      </c>
      <c r="AX58" s="82">
        <f t="shared" si="9"/>
        <v>-5000</v>
      </c>
      <c r="AY58" s="37"/>
      <c r="AZ58" s="83"/>
      <c r="BA58" s="83"/>
      <c r="BB58" s="83">
        <f t="shared" si="10"/>
        <v>0.29591672619183856</v>
      </c>
      <c r="BC58" s="83">
        <f t="shared" si="10"/>
        <v>0.29510480165481567</v>
      </c>
      <c r="BD58" s="83">
        <f t="shared" si="10"/>
        <v>0.29222431778907776</v>
      </c>
      <c r="BF58" s="83"/>
      <c r="BG58" s="83"/>
      <c r="BH58" s="83">
        <f t="shared" si="11"/>
        <v>-8.3742870871598518E-4</v>
      </c>
      <c r="BI58" s="83">
        <f t="shared" si="11"/>
        <v>9.9855327668289351E-4</v>
      </c>
      <c r="BJ58" s="83">
        <f t="shared" si="11"/>
        <v>-2.7458801050670445E-3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460326.10416666669</v>
      </c>
      <c r="M59" s="78">
        <v>472250.5625</v>
      </c>
      <c r="N59" s="78">
        <v>480874.11458333331</v>
      </c>
      <c r="O59" s="62"/>
      <c r="P59" s="78"/>
      <c r="Q59" s="78"/>
      <c r="R59" s="78">
        <v>-993.5555419921875</v>
      </c>
      <c r="S59" s="78">
        <v>-2413.4444580078125</v>
      </c>
      <c r="T59" s="78">
        <v>-5098.888834635417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0.35701963305473328</v>
      </c>
      <c r="AE59" s="63">
        <v>0.36626798907915753</v>
      </c>
      <c r="AF59" s="63">
        <v>0.37295624613761902</v>
      </c>
      <c r="AG59" s="64"/>
      <c r="AH59" s="63"/>
      <c r="AI59" s="63"/>
      <c r="AJ59" s="63">
        <v>-7.7057875569153111E-4</v>
      </c>
      <c r="AK59" s="63">
        <v>-1.8718143304189046E-3</v>
      </c>
      <c r="AL59" s="63">
        <v>-3.954592626541853E-3</v>
      </c>
      <c r="AM59" s="19"/>
      <c r="AN59" s="82"/>
      <c r="AO59" s="82"/>
      <c r="AP59" s="82">
        <f t="shared" si="8"/>
        <v>460000</v>
      </c>
      <c r="AQ59" s="82">
        <f t="shared" si="8"/>
        <v>470000</v>
      </c>
      <c r="AR59" s="82">
        <f t="shared" si="8"/>
        <v>480000</v>
      </c>
      <c r="AS59" s="37"/>
      <c r="AT59" s="82"/>
      <c r="AU59" s="82"/>
      <c r="AV59" s="82">
        <f t="shared" si="9"/>
        <v>0</v>
      </c>
      <c r="AW59" s="82">
        <f t="shared" si="9"/>
        <v>0</v>
      </c>
      <c r="AX59" s="82">
        <f t="shared" si="9"/>
        <v>-5000</v>
      </c>
      <c r="AY59" s="37"/>
      <c r="AZ59" s="83"/>
      <c r="BA59" s="83"/>
      <c r="BB59" s="83">
        <f t="shared" si="10"/>
        <v>0.35701963305473328</v>
      </c>
      <c r="BC59" s="83">
        <f t="shared" si="10"/>
        <v>0.36626798907915753</v>
      </c>
      <c r="BD59" s="83">
        <f t="shared" si="10"/>
        <v>0.37295624613761902</v>
      </c>
      <c r="BF59" s="83"/>
      <c r="BG59" s="83"/>
      <c r="BH59" s="83">
        <f t="shared" si="11"/>
        <v>-7.7057875569153111E-4</v>
      </c>
      <c r="BI59" s="83">
        <f t="shared" si="11"/>
        <v>-1.8718143304189046E-3</v>
      </c>
      <c r="BJ59" s="83">
        <f t="shared" si="11"/>
        <v>-3.954592626541853E-3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9"/>
        <v>0</v>
      </c>
      <c r="AW60" s="82">
        <f t="shared" si="9"/>
        <v>0</v>
      </c>
      <c r="AX60" s="82">
        <f t="shared" si="9"/>
        <v>0</v>
      </c>
      <c r="AY60" s="37"/>
      <c r="AZ60" s="83"/>
      <c r="BA60" s="83"/>
      <c r="BB60" s="83">
        <f t="shared" si="10"/>
        <v>0</v>
      </c>
      <c r="BC60" s="83">
        <f t="shared" si="10"/>
        <v>0</v>
      </c>
      <c r="BD60" s="83">
        <f t="shared" si="10"/>
        <v>0</v>
      </c>
      <c r="BF60" s="83"/>
      <c r="BG60" s="83"/>
      <c r="BH60" s="83">
        <f t="shared" si="11"/>
        <v>0</v>
      </c>
      <c r="BI60" s="83">
        <f t="shared" si="11"/>
        <v>0</v>
      </c>
      <c r="BJ60" s="83">
        <f t="shared" si="11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383467.77083333331</v>
      </c>
      <c r="M61" s="78">
        <v>393524.21875</v>
      </c>
      <c r="N61" s="78">
        <v>400423.55208333331</v>
      </c>
      <c r="O61" s="62"/>
      <c r="P61" s="78"/>
      <c r="Q61" s="78"/>
      <c r="R61" s="78">
        <v>3683.111124674479</v>
      </c>
      <c r="S61" s="78">
        <v>10513.555501302084</v>
      </c>
      <c r="T61" s="78">
        <v>11572.22216796875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0.14378778139750162</v>
      </c>
      <c r="AE61" s="63">
        <v>0.14755861461162567</v>
      </c>
      <c r="AF61" s="63">
        <v>0.15014563997586569</v>
      </c>
      <c r="AG61" s="64"/>
      <c r="AH61" s="63"/>
      <c r="AI61" s="63"/>
      <c r="AJ61" s="63">
        <v>1.3810428984773655E-3</v>
      </c>
      <c r="AK61" s="63">
        <v>3.9422330446541309E-3</v>
      </c>
      <c r="AL61" s="63">
        <v>4.3391982714335127E-3</v>
      </c>
      <c r="AM61" s="19"/>
      <c r="AN61" s="82"/>
      <c r="AO61" s="82"/>
      <c r="AP61" s="82">
        <f t="shared" si="8"/>
        <v>385000</v>
      </c>
      <c r="AQ61" s="82">
        <f t="shared" si="8"/>
        <v>395000</v>
      </c>
      <c r="AR61" s="82">
        <f t="shared" si="8"/>
        <v>400000</v>
      </c>
      <c r="AS61" s="37"/>
      <c r="AT61" s="82"/>
      <c r="AU61" s="82"/>
      <c r="AV61" s="82">
        <f t="shared" si="9"/>
        <v>5000</v>
      </c>
      <c r="AW61" s="82">
        <f t="shared" si="9"/>
        <v>10000</v>
      </c>
      <c r="AX61" s="82">
        <f t="shared" si="9"/>
        <v>10000</v>
      </c>
      <c r="AY61" s="37"/>
      <c r="AZ61" s="83"/>
      <c r="BA61" s="83"/>
      <c r="BB61" s="83">
        <f t="shared" si="10"/>
        <v>0.14378778139750162</v>
      </c>
      <c r="BC61" s="83">
        <f t="shared" si="10"/>
        <v>0.14755861461162567</v>
      </c>
      <c r="BD61" s="83">
        <f t="shared" si="10"/>
        <v>0.15014563997586569</v>
      </c>
      <c r="BF61" s="83"/>
      <c r="BG61" s="83"/>
      <c r="BH61" s="83">
        <f t="shared" si="11"/>
        <v>1.3810428984773655E-3</v>
      </c>
      <c r="BI61" s="83">
        <f t="shared" si="11"/>
        <v>3.9422330446541309E-3</v>
      </c>
      <c r="BJ61" s="83">
        <f t="shared" si="11"/>
        <v>4.3391982714335127E-3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1296287.0833333333</v>
      </c>
      <c r="M62" s="78">
        <v>1310282.7083333333</v>
      </c>
      <c r="N62" s="78">
        <v>1334968.2083333333</v>
      </c>
      <c r="O62" s="62"/>
      <c r="P62" s="78"/>
      <c r="Q62" s="78"/>
      <c r="R62" s="78">
        <v>-40.22210693359375</v>
      </c>
      <c r="S62" s="78">
        <v>9958.0003255208339</v>
      </c>
      <c r="T62" s="78">
        <v>644.88875325520837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0.17633384962876639</v>
      </c>
      <c r="AE62" s="63">
        <v>0.17823766668637595</v>
      </c>
      <c r="AF62" s="63">
        <v>0.18159563839435577</v>
      </c>
      <c r="AG62" s="64"/>
      <c r="AH62" s="63"/>
      <c r="AI62" s="63"/>
      <c r="AJ62" s="63">
        <v>-5.4769916459918022E-6</v>
      </c>
      <c r="AK62" s="63">
        <v>1.35458509127299E-3</v>
      </c>
      <c r="AL62" s="63">
        <v>8.7726463486130043E-5</v>
      </c>
      <c r="AM62" s="19"/>
      <c r="AN62" s="82"/>
      <c r="AO62" s="82"/>
      <c r="AP62" s="82">
        <f t="shared" si="8"/>
        <v>1295000</v>
      </c>
      <c r="AQ62" s="82">
        <f t="shared" si="8"/>
        <v>1310000</v>
      </c>
      <c r="AR62" s="82">
        <f t="shared" si="8"/>
        <v>1335000</v>
      </c>
      <c r="AS62" s="37"/>
      <c r="AT62" s="82"/>
      <c r="AU62" s="82"/>
      <c r="AV62" s="82">
        <f t="shared" si="9"/>
        <v>0</v>
      </c>
      <c r="AW62" s="82">
        <f t="shared" si="9"/>
        <v>10000</v>
      </c>
      <c r="AX62" s="82">
        <f t="shared" si="9"/>
        <v>0</v>
      </c>
      <c r="AY62" s="37"/>
      <c r="AZ62" s="83"/>
      <c r="BA62" s="83"/>
      <c r="BB62" s="83">
        <f t="shared" si="10"/>
        <v>0.17633384962876639</v>
      </c>
      <c r="BC62" s="83">
        <f t="shared" si="10"/>
        <v>0.17823766668637595</v>
      </c>
      <c r="BD62" s="83">
        <f t="shared" si="10"/>
        <v>0.18159563839435577</v>
      </c>
      <c r="BF62" s="83"/>
      <c r="BG62" s="83"/>
      <c r="BH62" s="83">
        <f t="shared" si="11"/>
        <v>-5.4769916459918022E-6</v>
      </c>
      <c r="BI62" s="83">
        <f t="shared" si="11"/>
        <v>1.35458509127299E-3</v>
      </c>
      <c r="BJ62" s="83">
        <f t="shared" si="11"/>
        <v>8.7726463486130043E-5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806327.77083333337</v>
      </c>
      <c r="M63" s="78">
        <v>825146.10416666663</v>
      </c>
      <c r="N63" s="78">
        <v>843711.89583333337</v>
      </c>
      <c r="O63" s="62"/>
      <c r="P63" s="78"/>
      <c r="Q63" s="78"/>
      <c r="R63" s="78">
        <v>-12922.222330729166</v>
      </c>
      <c r="S63" s="78">
        <v>-14218.88916015625</v>
      </c>
      <c r="T63" s="78">
        <v>-21590.444010416668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0.14739064872264862</v>
      </c>
      <c r="AE63" s="63">
        <v>0.15083049734433493</v>
      </c>
      <c r="AF63" s="63">
        <v>0.15422417720158896</v>
      </c>
      <c r="AG63" s="64"/>
      <c r="AH63" s="63"/>
      <c r="AI63" s="63"/>
      <c r="AJ63" s="63">
        <v>-2.3620806944866977E-3</v>
      </c>
      <c r="AK63" s="63">
        <v>-2.5991036090999842E-3</v>
      </c>
      <c r="AL63" s="63">
        <v>-3.9465674975266056E-3</v>
      </c>
      <c r="AM63" s="19"/>
      <c r="AN63" s="82"/>
      <c r="AO63" s="82"/>
      <c r="AP63" s="82">
        <f t="shared" si="8"/>
        <v>805000</v>
      </c>
      <c r="AQ63" s="82">
        <f t="shared" si="8"/>
        <v>825000</v>
      </c>
      <c r="AR63" s="82">
        <f t="shared" si="8"/>
        <v>845000</v>
      </c>
      <c r="AS63" s="37"/>
      <c r="AT63" s="82"/>
      <c r="AU63" s="82"/>
      <c r="AV63" s="82">
        <f t="shared" si="9"/>
        <v>-15000</v>
      </c>
      <c r="AW63" s="82">
        <f t="shared" si="9"/>
        <v>-15000</v>
      </c>
      <c r="AX63" s="82">
        <f t="shared" si="9"/>
        <v>-20000</v>
      </c>
      <c r="AY63" s="37"/>
      <c r="AZ63" s="83"/>
      <c r="BA63" s="83"/>
      <c r="BB63" s="83">
        <f t="shared" si="10"/>
        <v>0.14739064872264862</v>
      </c>
      <c r="BC63" s="83">
        <f t="shared" si="10"/>
        <v>0.15083049734433493</v>
      </c>
      <c r="BD63" s="83">
        <f t="shared" si="10"/>
        <v>0.15422417720158896</v>
      </c>
      <c r="BF63" s="83"/>
      <c r="BG63" s="83"/>
      <c r="BH63" s="83">
        <f t="shared" si="11"/>
        <v>-2.3620806944866977E-3</v>
      </c>
      <c r="BI63" s="83">
        <f t="shared" si="11"/>
        <v>-2.5991036090999842E-3</v>
      </c>
      <c r="BJ63" s="83">
        <f t="shared" si="11"/>
        <v>-3.9465674975266056E-3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608369.54166666663</v>
      </c>
      <c r="M64" s="78">
        <v>628750.97916666663</v>
      </c>
      <c r="N64" s="78">
        <v>664880.10416666663</v>
      </c>
      <c r="O64" s="62"/>
      <c r="P64" s="78"/>
      <c r="Q64" s="78"/>
      <c r="R64" s="78">
        <v>-5319.1108805338545</v>
      </c>
      <c r="S64" s="78">
        <v>993.99991861979163</v>
      </c>
      <c r="T64" s="78">
        <v>4923.7777913411455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0.12498265504837036</v>
      </c>
      <c r="AE64" s="63">
        <v>0.12916978696982065</v>
      </c>
      <c r="AF64" s="63">
        <v>0.13659210999806723</v>
      </c>
      <c r="AG64" s="64"/>
      <c r="AH64" s="63"/>
      <c r="AI64" s="63"/>
      <c r="AJ64" s="63">
        <v>-1.0927484836429358E-3</v>
      </c>
      <c r="AK64" s="63">
        <v>2.0420715251627067E-4</v>
      </c>
      <c r="AL64" s="63">
        <v>1.0115338761049013E-3</v>
      </c>
      <c r="AM64" s="19"/>
      <c r="AN64" s="82"/>
      <c r="AO64" s="82"/>
      <c r="AP64" s="82">
        <f t="shared" si="8"/>
        <v>610000</v>
      </c>
      <c r="AQ64" s="82">
        <f t="shared" si="8"/>
        <v>630000</v>
      </c>
      <c r="AR64" s="82">
        <f t="shared" si="8"/>
        <v>665000</v>
      </c>
      <c r="AS64" s="37"/>
      <c r="AT64" s="82"/>
      <c r="AU64" s="82"/>
      <c r="AV64" s="82">
        <f t="shared" si="9"/>
        <v>-5000</v>
      </c>
      <c r="AW64" s="82">
        <f t="shared" si="9"/>
        <v>0</v>
      </c>
      <c r="AX64" s="82">
        <f t="shared" si="9"/>
        <v>5000</v>
      </c>
      <c r="AY64" s="37"/>
      <c r="AZ64" s="83"/>
      <c r="BA64" s="83"/>
      <c r="BB64" s="83">
        <f t="shared" si="10"/>
        <v>0.12498265504837036</v>
      </c>
      <c r="BC64" s="83">
        <f t="shared" si="10"/>
        <v>0.12916978696982065</v>
      </c>
      <c r="BD64" s="83">
        <f t="shared" si="10"/>
        <v>0.13659210999806723</v>
      </c>
      <c r="BF64" s="83"/>
      <c r="BG64" s="83"/>
      <c r="BH64" s="83">
        <f t="shared" si="11"/>
        <v>-1.0927484836429358E-3</v>
      </c>
      <c r="BI64" s="83">
        <f t="shared" si="11"/>
        <v>2.0420715251627067E-4</v>
      </c>
      <c r="BJ64" s="83">
        <f t="shared" si="11"/>
        <v>1.0115338761049013E-3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1025056.4583333334</v>
      </c>
      <c r="M65" s="78">
        <v>1028865.8958333334</v>
      </c>
      <c r="N65" s="78">
        <v>1047381.9791666666</v>
      </c>
      <c r="O65" s="62"/>
      <c r="P65" s="78"/>
      <c r="Q65" s="78"/>
      <c r="R65" s="78">
        <v>-1073.2222086588542</v>
      </c>
      <c r="S65" s="78">
        <v>2808.2223307291665</v>
      </c>
      <c r="T65" s="78">
        <v>-3220.6666666666665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0.17120506366093954</v>
      </c>
      <c r="AE65" s="63">
        <v>0.1718413233757019</v>
      </c>
      <c r="AF65" s="63">
        <v>0.1749338855346044</v>
      </c>
      <c r="AG65" s="64"/>
      <c r="AH65" s="63"/>
      <c r="AI65" s="63"/>
      <c r="AJ65" s="63">
        <v>-1.7925267942094555E-4</v>
      </c>
      <c r="AK65" s="63">
        <v>4.6902728111793596E-4</v>
      </c>
      <c r="AL65" s="63">
        <v>-5.3791698580122704E-4</v>
      </c>
      <c r="AM65" s="19"/>
      <c r="AN65" s="82"/>
      <c r="AO65" s="82"/>
      <c r="AP65" s="82">
        <f t="shared" si="8"/>
        <v>1025000</v>
      </c>
      <c r="AQ65" s="82">
        <f t="shared" si="8"/>
        <v>1030000</v>
      </c>
      <c r="AR65" s="82">
        <f t="shared" si="8"/>
        <v>1045000</v>
      </c>
      <c r="AS65" s="37"/>
      <c r="AT65" s="82"/>
      <c r="AU65" s="82"/>
      <c r="AV65" s="82">
        <f t="shared" si="9"/>
        <v>0</v>
      </c>
      <c r="AW65" s="82">
        <f t="shared" si="9"/>
        <v>5000</v>
      </c>
      <c r="AX65" s="82">
        <f t="shared" si="9"/>
        <v>-5000</v>
      </c>
      <c r="AY65" s="37"/>
      <c r="AZ65" s="83"/>
      <c r="BA65" s="83"/>
      <c r="BB65" s="83">
        <f t="shared" si="10"/>
        <v>0.17120506366093954</v>
      </c>
      <c r="BC65" s="83">
        <f t="shared" si="10"/>
        <v>0.1718413233757019</v>
      </c>
      <c r="BD65" s="83">
        <f t="shared" si="10"/>
        <v>0.1749338855346044</v>
      </c>
      <c r="BF65" s="83"/>
      <c r="BG65" s="83"/>
      <c r="BH65" s="83">
        <f t="shared" si="11"/>
        <v>-1.7925267942094555E-4</v>
      </c>
      <c r="BI65" s="83">
        <f t="shared" si="11"/>
        <v>4.6902728111793596E-4</v>
      </c>
      <c r="BJ65" s="83">
        <f t="shared" si="11"/>
        <v>-5.3791698580122704E-4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630017</v>
      </c>
      <c r="M66" s="78">
        <v>638382.4375</v>
      </c>
      <c r="N66" s="78">
        <v>651247.6875</v>
      </c>
      <c r="O66" s="62"/>
      <c r="P66" s="78"/>
      <c r="Q66" s="78"/>
      <c r="R66" s="78">
        <v>-2282.6666107177734</v>
      </c>
      <c r="S66" s="78">
        <v>1776.1111246744792</v>
      </c>
      <c r="T66" s="78">
        <v>5638.333414713542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0.1007634128133456</v>
      </c>
      <c r="AE66" s="63">
        <v>0.10210136324167252</v>
      </c>
      <c r="AF66" s="63">
        <v>0.10415900001923244</v>
      </c>
      <c r="AG66" s="64"/>
      <c r="AH66" s="63"/>
      <c r="AI66" s="63"/>
      <c r="AJ66" s="63">
        <v>-3.650867305016921E-4</v>
      </c>
      <c r="AK66" s="63">
        <v>2.8406662750057876E-4</v>
      </c>
      <c r="AL66" s="63">
        <v>9.0178350607554114E-4</v>
      </c>
      <c r="AM66" s="19"/>
      <c r="AN66" s="82"/>
      <c r="AO66" s="82"/>
      <c r="AP66" s="82">
        <f t="shared" si="8"/>
        <v>630000</v>
      </c>
      <c r="AQ66" s="82">
        <f t="shared" si="8"/>
        <v>640000</v>
      </c>
      <c r="AR66" s="82">
        <f t="shared" si="8"/>
        <v>650000</v>
      </c>
      <c r="AS66" s="37"/>
      <c r="AT66" s="82"/>
      <c r="AU66" s="82"/>
      <c r="AV66" s="82">
        <f t="shared" si="9"/>
        <v>0</v>
      </c>
      <c r="AW66" s="82">
        <f t="shared" si="9"/>
        <v>0</v>
      </c>
      <c r="AX66" s="82">
        <f t="shared" si="9"/>
        <v>5000</v>
      </c>
      <c r="AY66" s="37"/>
      <c r="AZ66" s="83"/>
      <c r="BA66" s="83"/>
      <c r="BB66" s="83">
        <f t="shared" si="10"/>
        <v>0.1007634128133456</v>
      </c>
      <c r="BC66" s="83">
        <f t="shared" si="10"/>
        <v>0.10210136324167252</v>
      </c>
      <c r="BD66" s="83">
        <f t="shared" si="10"/>
        <v>0.10415900001923244</v>
      </c>
      <c r="BF66" s="83"/>
      <c r="BG66" s="83"/>
      <c r="BH66" s="83">
        <f t="shared" si="11"/>
        <v>-3.650867305016921E-4</v>
      </c>
      <c r="BI66" s="83">
        <f t="shared" si="11"/>
        <v>2.8406662750057876E-4</v>
      </c>
      <c r="BJ66" s="83">
        <f t="shared" si="11"/>
        <v>9.0178350607554114E-4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1699408.2083333333</v>
      </c>
      <c r="M67" s="78">
        <v>1670079.2916666667</v>
      </c>
      <c r="N67" s="78">
        <v>1649678.2083333333</v>
      </c>
      <c r="O67" s="62"/>
      <c r="P67" s="78"/>
      <c r="Q67" s="78"/>
      <c r="R67" s="78">
        <v>-9819.4446614583339</v>
      </c>
      <c r="S67" s="78">
        <v>-1978.6665318806965</v>
      </c>
      <c r="T67" s="78">
        <v>-6911.444580078125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0.18872464199860892</v>
      </c>
      <c r="AE67" s="63">
        <v>0.18546757598718008</v>
      </c>
      <c r="AF67" s="63">
        <v>0.1832019736369451</v>
      </c>
      <c r="AG67" s="64"/>
      <c r="AH67" s="63"/>
      <c r="AI67" s="63"/>
      <c r="AJ67" s="63">
        <v>-1.0904851563585301E-3</v>
      </c>
      <c r="AK67" s="63">
        <v>-2.197424537371262E-4</v>
      </c>
      <c r="AL67" s="63">
        <v>-7.6753727626055479E-4</v>
      </c>
      <c r="AM67" s="19"/>
      <c r="AN67" s="82"/>
      <c r="AO67" s="82"/>
      <c r="AP67" s="82">
        <f t="shared" si="8"/>
        <v>1700000</v>
      </c>
      <c r="AQ67" s="82">
        <f t="shared" si="8"/>
        <v>1670000</v>
      </c>
      <c r="AR67" s="82">
        <f t="shared" si="8"/>
        <v>1650000</v>
      </c>
      <c r="AS67" s="37"/>
      <c r="AT67" s="82"/>
      <c r="AU67" s="82"/>
      <c r="AV67" s="82">
        <f t="shared" si="9"/>
        <v>-10000</v>
      </c>
      <c r="AW67" s="82">
        <f t="shared" si="9"/>
        <v>0</v>
      </c>
      <c r="AX67" s="82">
        <f t="shared" si="9"/>
        <v>-5000</v>
      </c>
      <c r="AY67" s="37"/>
      <c r="AZ67" s="83"/>
      <c r="BA67" s="83"/>
      <c r="BB67" s="83">
        <f t="shared" si="10"/>
        <v>0.18872464199860892</v>
      </c>
      <c r="BC67" s="83">
        <f t="shared" si="10"/>
        <v>0.18546757598718008</v>
      </c>
      <c r="BD67" s="83">
        <f t="shared" si="10"/>
        <v>0.1832019736369451</v>
      </c>
      <c r="BF67" s="83"/>
      <c r="BG67" s="83"/>
      <c r="BH67" s="83">
        <f t="shared" si="11"/>
        <v>-1.0904851563585301E-3</v>
      </c>
      <c r="BI67" s="83">
        <f t="shared" si="11"/>
        <v>-2.197424537371262E-4</v>
      </c>
      <c r="BJ67" s="83">
        <f t="shared" si="11"/>
        <v>-7.6753727626055479E-4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1108100.4583333333</v>
      </c>
      <c r="M68" s="78">
        <v>1115164.3333333333</v>
      </c>
      <c r="N68" s="78">
        <v>1124031.0833333333</v>
      </c>
      <c r="O68" s="62"/>
      <c r="P68" s="78"/>
      <c r="Q68" s="78"/>
      <c r="R68" s="78">
        <v>505.11100260416669</v>
      </c>
      <c r="S68" s="78">
        <v>-2070.333251953125</v>
      </c>
      <c r="T68" s="78">
        <v>-909.55558268229163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0.12141934037208557</v>
      </c>
      <c r="AE68" s="63">
        <v>0.12219336132208507</v>
      </c>
      <c r="AF68" s="63">
        <v>0.12316492944955826</v>
      </c>
      <c r="AG68" s="64"/>
      <c r="AH68" s="63"/>
      <c r="AI68" s="63"/>
      <c r="AJ68" s="63">
        <v>5.5349538646017514E-5</v>
      </c>
      <c r="AK68" s="63">
        <v>-2.2685443400405347E-4</v>
      </c>
      <c r="AL68" s="63">
        <v>-9.9663108509654805E-5</v>
      </c>
      <c r="AM68" s="19"/>
      <c r="AN68" s="82"/>
      <c r="AO68" s="82"/>
      <c r="AP68" s="82">
        <f t="shared" si="8"/>
        <v>1110000</v>
      </c>
      <c r="AQ68" s="82">
        <f t="shared" si="8"/>
        <v>1115000</v>
      </c>
      <c r="AR68" s="82">
        <f t="shared" si="8"/>
        <v>1125000</v>
      </c>
      <c r="AS68" s="37"/>
      <c r="AT68" s="82"/>
      <c r="AU68" s="82"/>
      <c r="AV68" s="82">
        <f t="shared" si="9"/>
        <v>0</v>
      </c>
      <c r="AW68" s="82">
        <f t="shared" si="9"/>
        <v>0</v>
      </c>
      <c r="AX68" s="82">
        <f t="shared" si="9"/>
        <v>0</v>
      </c>
      <c r="AY68" s="37"/>
      <c r="AZ68" s="83"/>
      <c r="BA68" s="83"/>
      <c r="BB68" s="83">
        <f t="shared" si="10"/>
        <v>0.12141934037208557</v>
      </c>
      <c r="BC68" s="83">
        <f t="shared" si="10"/>
        <v>0.12219336132208507</v>
      </c>
      <c r="BD68" s="83">
        <f t="shared" si="10"/>
        <v>0.12316492944955826</v>
      </c>
      <c r="BF68" s="83"/>
      <c r="BG68" s="83"/>
      <c r="BH68" s="83">
        <f t="shared" si="11"/>
        <v>5.5349538646017514E-5</v>
      </c>
      <c r="BI68" s="83">
        <f t="shared" si="11"/>
        <v>-2.2685443400405347E-4</v>
      </c>
      <c r="BJ68" s="83">
        <f t="shared" si="11"/>
        <v>-9.9663108509654805E-5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518921.11458333331</v>
      </c>
      <c r="M69" s="78">
        <v>550611.66666666663</v>
      </c>
      <c r="N69" s="78">
        <v>567667.45833333337</v>
      </c>
      <c r="O69" s="62"/>
      <c r="P69" s="78"/>
      <c r="Q69" s="78"/>
      <c r="R69" s="78">
        <v>-6329.555582682292</v>
      </c>
      <c r="S69" s="78">
        <v>-13932.333333333334</v>
      </c>
      <c r="T69" s="78">
        <v>-19166.888997395832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9.2732163767019912E-2</v>
      </c>
      <c r="AE69" s="63">
        <v>9.8395322759946183E-2</v>
      </c>
      <c r="AF69" s="63">
        <v>0.10144322117169698</v>
      </c>
      <c r="AG69" s="64"/>
      <c r="AH69" s="63"/>
      <c r="AI69" s="63"/>
      <c r="AJ69" s="63">
        <v>-1.1311032770512004E-3</v>
      </c>
      <c r="AK69" s="63">
        <v>-2.4897323455661535E-3</v>
      </c>
      <c r="AL69" s="63">
        <v>-3.4251568528513112E-3</v>
      </c>
      <c r="AM69" s="19"/>
      <c r="AN69" s="82"/>
      <c r="AO69" s="82"/>
      <c r="AP69" s="82">
        <f t="shared" si="8"/>
        <v>520000</v>
      </c>
      <c r="AQ69" s="82">
        <f t="shared" si="8"/>
        <v>550000</v>
      </c>
      <c r="AR69" s="82">
        <f t="shared" si="8"/>
        <v>570000</v>
      </c>
      <c r="AS69" s="37"/>
      <c r="AT69" s="82"/>
      <c r="AU69" s="82"/>
      <c r="AV69" s="82">
        <f t="shared" si="9"/>
        <v>-5000</v>
      </c>
      <c r="AW69" s="82">
        <f t="shared" si="9"/>
        <v>-15000</v>
      </c>
      <c r="AX69" s="82">
        <f t="shared" si="9"/>
        <v>-20000</v>
      </c>
      <c r="AY69" s="37"/>
      <c r="AZ69" s="83"/>
      <c r="BA69" s="83"/>
      <c r="BB69" s="83">
        <f t="shared" si="10"/>
        <v>9.2732163767019912E-2</v>
      </c>
      <c r="BC69" s="83">
        <f t="shared" si="10"/>
        <v>9.8395322759946183E-2</v>
      </c>
      <c r="BD69" s="83">
        <f t="shared" si="10"/>
        <v>0.10144322117169698</v>
      </c>
      <c r="BF69" s="83"/>
      <c r="BG69" s="83"/>
      <c r="BH69" s="83">
        <f t="shared" si="11"/>
        <v>-1.1311032770512004E-3</v>
      </c>
      <c r="BI69" s="83">
        <f t="shared" si="11"/>
        <v>-2.4897323455661535E-3</v>
      </c>
      <c r="BJ69" s="83">
        <f t="shared" si="11"/>
        <v>-3.4251568528513112E-3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436409.10416666669</v>
      </c>
      <c r="M70" s="78">
        <v>438270.44791666669</v>
      </c>
      <c r="N70" s="78">
        <v>453100</v>
      </c>
      <c r="O70" s="62"/>
      <c r="P70" s="78"/>
      <c r="Q70" s="78"/>
      <c r="R70" s="78">
        <v>2521.111083984375</v>
      </c>
      <c r="S70" s="78">
        <v>1345.111083984375</v>
      </c>
      <c r="T70" s="78">
        <v>10717.333333333334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0.13923440873622894</v>
      </c>
      <c r="AE70" s="63">
        <v>0.13982826968034109</v>
      </c>
      <c r="AF70" s="63">
        <v>0.14455957214037576</v>
      </c>
      <c r="AG70" s="64"/>
      <c r="AH70" s="63"/>
      <c r="AI70" s="63"/>
      <c r="AJ70" s="63">
        <v>8.0434481302897132E-4</v>
      </c>
      <c r="AK70" s="63">
        <v>4.2914851413418848E-4</v>
      </c>
      <c r="AL70" s="63">
        <v>3.4193164513756833E-3</v>
      </c>
      <c r="AM70" s="19"/>
      <c r="AN70" s="82"/>
      <c r="AO70" s="82"/>
      <c r="AP70" s="82">
        <f t="shared" si="8"/>
        <v>435000</v>
      </c>
      <c r="AQ70" s="82">
        <f t="shared" si="8"/>
        <v>440000</v>
      </c>
      <c r="AR70" s="82">
        <f t="shared" si="8"/>
        <v>455000</v>
      </c>
      <c r="AS70" s="37"/>
      <c r="AT70" s="82"/>
      <c r="AU70" s="82"/>
      <c r="AV70" s="82">
        <f t="shared" si="9"/>
        <v>5000</v>
      </c>
      <c r="AW70" s="82">
        <f t="shared" si="9"/>
        <v>0</v>
      </c>
      <c r="AX70" s="82">
        <f t="shared" si="9"/>
        <v>10000</v>
      </c>
      <c r="AY70" s="37"/>
      <c r="AZ70" s="83"/>
      <c r="BA70" s="83"/>
      <c r="BB70" s="83">
        <f t="shared" si="10"/>
        <v>0.13923440873622894</v>
      </c>
      <c r="BC70" s="83">
        <f t="shared" si="10"/>
        <v>0.13982826968034109</v>
      </c>
      <c r="BD70" s="83">
        <f t="shared" si="10"/>
        <v>0.14455957214037576</v>
      </c>
      <c r="BF70" s="83"/>
      <c r="BG70" s="83"/>
      <c r="BH70" s="83">
        <f t="shared" si="11"/>
        <v>8.0434481302897132E-4</v>
      </c>
      <c r="BI70" s="83">
        <f t="shared" si="11"/>
        <v>4.2914851413418848E-4</v>
      </c>
      <c r="BJ70" s="83">
        <f t="shared" si="11"/>
        <v>3.4193164513756833E-3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667900.5625</v>
      </c>
      <c r="M71" s="78">
        <v>669407.4375</v>
      </c>
      <c r="N71" s="78">
        <v>678063.5625</v>
      </c>
      <c r="O71" s="62"/>
      <c r="P71" s="78"/>
      <c r="Q71" s="78"/>
      <c r="R71" s="78">
        <v>411.888916015625</v>
      </c>
      <c r="S71" s="78">
        <v>3254.444295247396</v>
      </c>
      <c r="T71" s="78">
        <v>8386.2220865885411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0.12409284462531407</v>
      </c>
      <c r="AE71" s="63">
        <v>0.12437281509240468</v>
      </c>
      <c r="AF71" s="63">
        <v>0.12598108500242233</v>
      </c>
      <c r="AG71" s="64"/>
      <c r="AH71" s="63"/>
      <c r="AI71" s="63"/>
      <c r="AJ71" s="63">
        <v>7.6524923012281462E-5</v>
      </c>
      <c r="AK71" s="63">
        <v>6.0465929952139652E-4</v>
      </c>
      <c r="AL71" s="63">
        <v>1.5581209348359455E-3</v>
      </c>
      <c r="AM71" s="19"/>
      <c r="AN71" s="82"/>
      <c r="AO71" s="82"/>
      <c r="AP71" s="82">
        <f t="shared" si="8"/>
        <v>670000</v>
      </c>
      <c r="AQ71" s="82">
        <f t="shared" si="8"/>
        <v>670000</v>
      </c>
      <c r="AR71" s="82">
        <f t="shared" si="8"/>
        <v>680000</v>
      </c>
      <c r="AS71" s="37"/>
      <c r="AT71" s="82"/>
      <c r="AU71" s="82"/>
      <c r="AV71" s="82">
        <f t="shared" si="9"/>
        <v>0</v>
      </c>
      <c r="AW71" s="82">
        <f t="shared" si="9"/>
        <v>5000</v>
      </c>
      <c r="AX71" s="82">
        <f t="shared" si="9"/>
        <v>10000</v>
      </c>
      <c r="AY71" s="37"/>
      <c r="AZ71" s="83"/>
      <c r="BA71" s="83"/>
      <c r="BB71" s="83">
        <f t="shared" si="10"/>
        <v>0.12409284462531407</v>
      </c>
      <c r="BC71" s="83">
        <f t="shared" si="10"/>
        <v>0.12437281509240468</v>
      </c>
      <c r="BD71" s="83">
        <f t="shared" si="10"/>
        <v>0.12598108500242233</v>
      </c>
      <c r="BF71" s="83"/>
      <c r="BG71" s="83"/>
      <c r="BH71" s="83">
        <f t="shared" si="11"/>
        <v>7.6524923012281462E-5</v>
      </c>
      <c r="BI71" s="83">
        <f t="shared" si="11"/>
        <v>6.0465929952139652E-4</v>
      </c>
      <c r="BJ71" s="83">
        <f t="shared" si="11"/>
        <v>1.5581209348359455E-3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242069.55729166666</v>
      </c>
      <c r="M72" s="78">
        <v>241903.44270833334</v>
      </c>
      <c r="N72" s="78">
        <v>245820.55729166666</v>
      </c>
      <c r="O72" s="62"/>
      <c r="P72" s="78"/>
      <c r="Q72" s="78"/>
      <c r="R72" s="78">
        <v>-868.111083984375</v>
      </c>
      <c r="S72" s="78">
        <v>-1676.5555216471355</v>
      </c>
      <c r="T72" s="78">
        <v>-1263.4444478352864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0.12799501915772757</v>
      </c>
      <c r="AE72" s="63">
        <v>0.12790718674659729</v>
      </c>
      <c r="AF72" s="63">
        <v>0.1299783686796824</v>
      </c>
      <c r="AG72" s="64"/>
      <c r="AH72" s="63"/>
      <c r="AI72" s="63"/>
      <c r="AJ72" s="63">
        <v>-4.5901784809151042E-4</v>
      </c>
      <c r="AK72" s="63">
        <v>-8.8648413657210767E-4</v>
      </c>
      <c r="AL72" s="63">
        <v>-6.6805050300899893E-4</v>
      </c>
      <c r="AM72" s="19"/>
      <c r="AN72" s="82"/>
      <c r="AO72" s="82"/>
      <c r="AP72" s="82">
        <f t="shared" si="8"/>
        <v>240000</v>
      </c>
      <c r="AQ72" s="82">
        <f t="shared" si="8"/>
        <v>240000</v>
      </c>
      <c r="AR72" s="82">
        <f t="shared" si="8"/>
        <v>245000</v>
      </c>
      <c r="AS72" s="37"/>
      <c r="AT72" s="82"/>
      <c r="AU72" s="82"/>
      <c r="AV72" s="82">
        <f t="shared" si="9"/>
        <v>0</v>
      </c>
      <c r="AW72" s="82">
        <f t="shared" si="9"/>
        <v>0</v>
      </c>
      <c r="AX72" s="82">
        <f t="shared" si="9"/>
        <v>0</v>
      </c>
      <c r="AY72" s="37"/>
      <c r="AZ72" s="83"/>
      <c r="BA72" s="83"/>
      <c r="BB72" s="83">
        <f t="shared" si="10"/>
        <v>0.12799501915772757</v>
      </c>
      <c r="BC72" s="83">
        <f t="shared" si="10"/>
        <v>0.12790718674659729</v>
      </c>
      <c r="BD72" s="83">
        <f t="shared" si="10"/>
        <v>0.1299783686796824</v>
      </c>
      <c r="BE72" s="49"/>
      <c r="BF72" s="83"/>
      <c r="BG72" s="83"/>
      <c r="BH72" s="83">
        <f t="shared" si="11"/>
        <v>-4.5901784809151042E-4</v>
      </c>
      <c r="BI72" s="83">
        <f t="shared" si="11"/>
        <v>-8.8648413657210767E-4</v>
      </c>
      <c r="BJ72" s="83">
        <f t="shared" si="11"/>
        <v>-6.6805050300899893E-4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123"/>
      <c r="BE73" s="124"/>
      <c r="BF73" s="124"/>
      <c r="BG73" s="124"/>
      <c r="BH73" s="124"/>
      <c r="BI73" s="124"/>
      <c r="BJ73" s="124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6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BF10:BJ72">
    <cfRule type="cellIs" dxfId="5" priority="1" operator="greaterThan">
      <formula>0</formula>
    </cfRule>
    <cfRule type="cellIs" dxfId="4" priority="2" operator="lessThan">
      <formula>0</formula>
    </cfRule>
  </conditionalFormatting>
  <hyperlinks>
    <hyperlink ref="B2" location="Contents!A1" display="Back to Contents" xr:uid="{2DCA44BE-DD48-4BBD-8277-E13DD5795872}"/>
  </hyperlinks>
  <pageMargins left="0.7" right="0.7" top="0.75" bottom="0.75" header="0.3" footer="0.3"/>
  <pageSetup paperSize="9" scale="6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E2DE4-ECB7-4A98-82BD-8FF86602F1D1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156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9282168</v>
      </c>
      <c r="K10" s="78">
        <v>9213806</v>
      </c>
      <c r="L10" s="78">
        <v>9690069</v>
      </c>
      <c r="M10" s="78">
        <v>9436076</v>
      </c>
      <c r="N10" s="78">
        <v>9718735</v>
      </c>
      <c r="O10" s="62"/>
      <c r="P10" s="78">
        <v>-42579</v>
      </c>
      <c r="Q10" s="78">
        <v>-62751</v>
      </c>
      <c r="R10" s="78">
        <v>-70231</v>
      </c>
      <c r="S10" s="78">
        <v>-67916</v>
      </c>
      <c r="T10" s="78">
        <v>-33435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0.13909834623336792</v>
      </c>
      <c r="AC10" s="63">
        <v>0.13807390630245209</v>
      </c>
      <c r="AD10" s="63">
        <v>0.14521096646785736</v>
      </c>
      <c r="AE10" s="63">
        <v>0.14140474796295166</v>
      </c>
      <c r="AF10" s="63">
        <v>0.1456405371427536</v>
      </c>
      <c r="AG10" s="64"/>
      <c r="AH10" s="63">
        <v>-6.3806772232055664E-4</v>
      </c>
      <c r="AI10" s="63">
        <v>-9.403526782989502E-4</v>
      </c>
      <c r="AJ10" s="63">
        <v>-1.0524541139602661E-3</v>
      </c>
      <c r="AK10" s="63">
        <v>-1.0177493095397949E-3</v>
      </c>
      <c r="AL10" s="63">
        <v>-5.0105154514312744E-4</v>
      </c>
      <c r="AM10" s="76"/>
      <c r="AN10" s="82">
        <f>MROUND(J10, 5000)</f>
        <v>9280000</v>
      </c>
      <c r="AO10" s="82">
        <f t="shared" ref="AO10:AR10" si="0">MROUND(K10, 5000)</f>
        <v>9215000</v>
      </c>
      <c r="AP10" s="82">
        <f t="shared" si="0"/>
        <v>9690000</v>
      </c>
      <c r="AQ10" s="82">
        <f t="shared" si="0"/>
        <v>9435000</v>
      </c>
      <c r="AR10" s="82">
        <f t="shared" si="0"/>
        <v>9720000</v>
      </c>
      <c r="AS10" s="77"/>
      <c r="AT10" s="82">
        <f>IF(P10&lt;0,MROUND(P10,-5000),MROUND(P10,5000))</f>
        <v>-45000</v>
      </c>
      <c r="AU10" s="82">
        <f t="shared" ref="AU10:AX10" si="1">IF(Q10&lt;0,MROUND(Q10,-5000),MROUND(Q10,5000))</f>
        <v>-65000</v>
      </c>
      <c r="AV10" s="82">
        <f t="shared" si="1"/>
        <v>-70000</v>
      </c>
      <c r="AW10" s="82">
        <f t="shared" si="1"/>
        <v>-70000</v>
      </c>
      <c r="AX10" s="82">
        <f t="shared" si="1"/>
        <v>-35000</v>
      </c>
      <c r="AY10" s="77"/>
      <c r="AZ10" s="83">
        <f>AB10</f>
        <v>0.13909834623336792</v>
      </c>
      <c r="BA10" s="83">
        <f t="shared" ref="BA10:BD10" si="2">AC10</f>
        <v>0.13807390630245209</v>
      </c>
      <c r="BB10" s="83">
        <f t="shared" si="2"/>
        <v>0.14521096646785736</v>
      </c>
      <c r="BC10" s="83">
        <f t="shared" si="2"/>
        <v>0.14140474796295166</v>
      </c>
      <c r="BD10" s="83">
        <f t="shared" si="2"/>
        <v>0.1456405371427536</v>
      </c>
      <c r="BE10" s="77"/>
      <c r="BF10" s="83">
        <f>AH10</f>
        <v>-6.3806772232055664E-4</v>
      </c>
      <c r="BG10" s="83">
        <f t="shared" ref="BG10:BJ10" si="3">AI10</f>
        <v>-9.403526782989502E-4</v>
      </c>
      <c r="BH10" s="83">
        <f t="shared" si="3"/>
        <v>-1.0524541139602661E-3</v>
      </c>
      <c r="BI10" s="83">
        <f t="shared" si="3"/>
        <v>-1.0177493095397949E-3</v>
      </c>
      <c r="BJ10" s="83">
        <f t="shared" si="3"/>
        <v>-5.0105154514312744E-4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5662888</v>
      </c>
      <c r="K12" s="78">
        <v>5644322</v>
      </c>
      <c r="L12" s="78">
        <v>5990843</v>
      </c>
      <c r="M12" s="78">
        <v>5844865</v>
      </c>
      <c r="N12" s="78">
        <v>5985201</v>
      </c>
      <c r="O12" s="62"/>
      <c r="P12" s="78">
        <v>-34570</v>
      </c>
      <c r="Q12" s="78">
        <v>-38005</v>
      </c>
      <c r="R12" s="78">
        <v>-41348</v>
      </c>
      <c r="S12" s="78">
        <v>-32634</v>
      </c>
      <c r="T12" s="78">
        <v>-18828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0.13976441323757172</v>
      </c>
      <c r="AC12" s="63">
        <v>0.13930618762969971</v>
      </c>
      <c r="AD12" s="63">
        <v>0.14785858988761902</v>
      </c>
      <c r="AE12" s="63">
        <v>0.14425574243068695</v>
      </c>
      <c r="AF12" s="63">
        <v>0.14771933853626251</v>
      </c>
      <c r="AG12" s="64"/>
      <c r="AH12" s="63">
        <v>-8.532106876373291E-4</v>
      </c>
      <c r="AI12" s="63">
        <v>-9.3798339366912842E-4</v>
      </c>
      <c r="AJ12" s="63">
        <v>-1.0204911231994629E-3</v>
      </c>
      <c r="AK12" s="63">
        <v>-8.0542266368865967E-4</v>
      </c>
      <c r="AL12" s="63">
        <v>-4.6469271183013916E-4</v>
      </c>
      <c r="AM12" s="19"/>
      <c r="AN12" s="82">
        <f t="shared" ref="AN12:AR53" si="4">MROUND(J12, 5000)</f>
        <v>5665000</v>
      </c>
      <c r="AO12" s="82">
        <f t="shared" si="4"/>
        <v>5645000</v>
      </c>
      <c r="AP12" s="82">
        <f t="shared" si="4"/>
        <v>5990000</v>
      </c>
      <c r="AQ12" s="82">
        <f t="shared" si="4"/>
        <v>5845000</v>
      </c>
      <c r="AR12" s="82">
        <f t="shared" si="4"/>
        <v>5985000</v>
      </c>
      <c r="AS12" s="37"/>
      <c r="AT12" s="82">
        <f t="shared" ref="AT12:AX53" si="5">IF(P12&lt;0,MROUND(P12,-5000),MROUND(P12,5000))</f>
        <v>-35000</v>
      </c>
      <c r="AU12" s="82">
        <f t="shared" si="5"/>
        <v>-40000</v>
      </c>
      <c r="AV12" s="82">
        <f t="shared" si="5"/>
        <v>-40000</v>
      </c>
      <c r="AW12" s="82">
        <f t="shared" si="5"/>
        <v>-35000</v>
      </c>
      <c r="AX12" s="82">
        <f t="shared" si="5"/>
        <v>-20000</v>
      </c>
      <c r="AY12" s="37"/>
      <c r="AZ12" s="83">
        <f t="shared" ref="AZ12:BD53" si="6">AB12</f>
        <v>0.13976441323757172</v>
      </c>
      <c r="BA12" s="83">
        <f t="shared" si="6"/>
        <v>0.13930618762969971</v>
      </c>
      <c r="BB12" s="83">
        <f t="shared" si="6"/>
        <v>0.14785858988761902</v>
      </c>
      <c r="BC12" s="83">
        <f t="shared" si="6"/>
        <v>0.14425574243068695</v>
      </c>
      <c r="BD12" s="83">
        <f t="shared" si="6"/>
        <v>0.14771933853626251</v>
      </c>
      <c r="BF12" s="83">
        <f t="shared" ref="BF12:BJ53" si="7">AH12</f>
        <v>-8.532106876373291E-4</v>
      </c>
      <c r="BG12" s="83">
        <f t="shared" si="7"/>
        <v>-9.3798339366912842E-4</v>
      </c>
      <c r="BH12" s="83">
        <f t="shared" si="7"/>
        <v>-1.0204911231994629E-3</v>
      </c>
      <c r="BI12" s="83">
        <f t="shared" si="7"/>
        <v>-8.0542266368865967E-4</v>
      </c>
      <c r="BJ12" s="83">
        <f t="shared" si="7"/>
        <v>-4.6469271183013916E-4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2994365</v>
      </c>
      <c r="K13" s="78">
        <v>2987450</v>
      </c>
      <c r="L13" s="78">
        <v>3114428</v>
      </c>
      <c r="M13" s="78">
        <v>3045623</v>
      </c>
      <c r="N13" s="78">
        <v>3162682</v>
      </c>
      <c r="O13" s="62"/>
      <c r="P13" s="78">
        <v>-7537</v>
      </c>
      <c r="Q13" s="78">
        <v>-24274</v>
      </c>
      <c r="R13" s="78">
        <v>-23058</v>
      </c>
      <c r="S13" s="78">
        <v>-29397</v>
      </c>
      <c r="T13" s="78">
        <v>-11835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0.20831504464149475</v>
      </c>
      <c r="AC13" s="63">
        <v>0.20783397555351257</v>
      </c>
      <c r="AD13" s="63">
        <v>0.21666771173477173</v>
      </c>
      <c r="AE13" s="63">
        <v>0.21188101172447205</v>
      </c>
      <c r="AF13" s="63">
        <v>0.22002469003200531</v>
      </c>
      <c r="AG13" s="64"/>
      <c r="AH13" s="63">
        <v>-5.2434206008911133E-4</v>
      </c>
      <c r="AI13" s="63">
        <v>-1.6887187957763672E-3</v>
      </c>
      <c r="AJ13" s="63">
        <v>-1.604124903678894E-3</v>
      </c>
      <c r="AK13" s="63">
        <v>-2.0451247692108154E-3</v>
      </c>
      <c r="AL13" s="63">
        <v>-8.233487606048584E-4</v>
      </c>
      <c r="AM13" s="19"/>
      <c r="AN13" s="82">
        <f t="shared" si="4"/>
        <v>2995000</v>
      </c>
      <c r="AO13" s="82">
        <f t="shared" si="4"/>
        <v>2985000</v>
      </c>
      <c r="AP13" s="82">
        <f t="shared" si="4"/>
        <v>3115000</v>
      </c>
      <c r="AQ13" s="82">
        <f t="shared" si="4"/>
        <v>3045000</v>
      </c>
      <c r="AR13" s="82">
        <f t="shared" si="4"/>
        <v>3165000</v>
      </c>
      <c r="AS13" s="37"/>
      <c r="AT13" s="82">
        <f t="shared" si="5"/>
        <v>-10000</v>
      </c>
      <c r="AU13" s="82">
        <f t="shared" si="5"/>
        <v>-25000</v>
      </c>
      <c r="AV13" s="82">
        <f t="shared" si="5"/>
        <v>-25000</v>
      </c>
      <c r="AW13" s="82">
        <f t="shared" si="5"/>
        <v>-30000</v>
      </c>
      <c r="AX13" s="82">
        <f t="shared" si="5"/>
        <v>-10000</v>
      </c>
      <c r="AY13" s="37"/>
      <c r="AZ13" s="83">
        <f t="shared" si="6"/>
        <v>0.20831504464149475</v>
      </c>
      <c r="BA13" s="83">
        <f t="shared" si="6"/>
        <v>0.20783397555351257</v>
      </c>
      <c r="BB13" s="83">
        <f t="shared" si="6"/>
        <v>0.21666771173477173</v>
      </c>
      <c r="BC13" s="83">
        <f t="shared" si="6"/>
        <v>0.21188101172447205</v>
      </c>
      <c r="BD13" s="83">
        <f t="shared" si="6"/>
        <v>0.22002469003200531</v>
      </c>
      <c r="BF13" s="83">
        <f t="shared" si="7"/>
        <v>-5.2434206008911133E-4</v>
      </c>
      <c r="BG13" s="83">
        <f t="shared" si="7"/>
        <v>-1.6887187957763672E-3</v>
      </c>
      <c r="BH13" s="83">
        <f t="shared" si="7"/>
        <v>-1.604124903678894E-3</v>
      </c>
      <c r="BI13" s="83">
        <f t="shared" si="7"/>
        <v>-2.0451247692108154E-3</v>
      </c>
      <c r="BJ13" s="83">
        <f t="shared" si="7"/>
        <v>-8.233487606048584E-4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624915</v>
      </c>
      <c r="K14" s="78">
        <v>582034</v>
      </c>
      <c r="L14" s="78">
        <v>584798</v>
      </c>
      <c r="M14" s="78">
        <v>545588</v>
      </c>
      <c r="N14" s="78">
        <v>570852</v>
      </c>
      <c r="O14" s="62"/>
      <c r="P14" s="78">
        <v>-472</v>
      </c>
      <c r="Q14" s="78">
        <v>-472</v>
      </c>
      <c r="R14" s="78">
        <v>-5825</v>
      </c>
      <c r="S14" s="78">
        <v>-5885</v>
      </c>
      <c r="T14" s="78">
        <v>-2772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5.278276652097702E-2</v>
      </c>
      <c r="AC14" s="63">
        <v>4.9160867929458618E-2</v>
      </c>
      <c r="AD14" s="63">
        <v>4.9394324421882629E-2</v>
      </c>
      <c r="AE14" s="63">
        <v>4.6082496643066406E-2</v>
      </c>
      <c r="AF14" s="63">
        <v>4.8216391354799271E-2</v>
      </c>
      <c r="AG14" s="64"/>
      <c r="AH14" s="63">
        <v>-3.9864331483840942E-5</v>
      </c>
      <c r="AI14" s="63">
        <v>-3.9868056774139404E-5</v>
      </c>
      <c r="AJ14" s="63">
        <v>-4.9200281500816345E-4</v>
      </c>
      <c r="AK14" s="63">
        <v>-4.9706920981407166E-4</v>
      </c>
      <c r="AL14" s="63">
        <v>-2.341344952583313E-4</v>
      </c>
      <c r="AM14" s="19"/>
      <c r="AN14" s="82">
        <f t="shared" si="4"/>
        <v>625000</v>
      </c>
      <c r="AO14" s="82">
        <f t="shared" si="4"/>
        <v>580000</v>
      </c>
      <c r="AP14" s="82">
        <f t="shared" si="4"/>
        <v>585000</v>
      </c>
      <c r="AQ14" s="82">
        <f t="shared" si="4"/>
        <v>545000</v>
      </c>
      <c r="AR14" s="82">
        <f t="shared" si="4"/>
        <v>570000</v>
      </c>
      <c r="AS14" s="37"/>
      <c r="AT14" s="82">
        <f t="shared" si="5"/>
        <v>0</v>
      </c>
      <c r="AU14" s="82">
        <f t="shared" si="5"/>
        <v>0</v>
      </c>
      <c r="AV14" s="82">
        <f t="shared" si="5"/>
        <v>-5000</v>
      </c>
      <c r="AW14" s="82">
        <f t="shared" si="5"/>
        <v>-5000</v>
      </c>
      <c r="AX14" s="82">
        <f t="shared" si="5"/>
        <v>-5000</v>
      </c>
      <c r="AY14" s="37"/>
      <c r="AZ14" s="83">
        <f t="shared" si="6"/>
        <v>5.278276652097702E-2</v>
      </c>
      <c r="BA14" s="83">
        <f t="shared" si="6"/>
        <v>4.9160867929458618E-2</v>
      </c>
      <c r="BB14" s="83">
        <f t="shared" si="6"/>
        <v>4.9394324421882629E-2</v>
      </c>
      <c r="BC14" s="83">
        <f t="shared" si="6"/>
        <v>4.6082496643066406E-2</v>
      </c>
      <c r="BD14" s="83">
        <f t="shared" si="6"/>
        <v>4.8216391354799271E-2</v>
      </c>
      <c r="BF14" s="83">
        <f t="shared" si="7"/>
        <v>-3.9864331483840942E-5</v>
      </c>
      <c r="BG14" s="83">
        <f t="shared" si="7"/>
        <v>-3.9868056774139404E-5</v>
      </c>
      <c r="BH14" s="83">
        <f t="shared" si="7"/>
        <v>-4.9200281500816345E-4</v>
      </c>
      <c r="BI14" s="83">
        <f t="shared" si="7"/>
        <v>-4.9706920981407166E-4</v>
      </c>
      <c r="BJ14" s="83">
        <f t="shared" si="7"/>
        <v>-2.341344952583313E-4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984487</v>
      </c>
      <c r="K16" s="78">
        <v>1014693</v>
      </c>
      <c r="L16" s="78">
        <v>1057510</v>
      </c>
      <c r="M16" s="78">
        <v>1039162</v>
      </c>
      <c r="N16" s="78">
        <v>1053812</v>
      </c>
      <c r="O16" s="62"/>
      <c r="P16" s="78">
        <v>-1327</v>
      </c>
      <c r="Q16" s="78">
        <v>-2972</v>
      </c>
      <c r="R16" s="78">
        <v>0</v>
      </c>
      <c r="S16" s="78">
        <v>0</v>
      </c>
      <c r="T16" s="78">
        <v>0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0.19636963307857513</v>
      </c>
      <c r="AC16" s="63">
        <v>0.20239464938640594</v>
      </c>
      <c r="AD16" s="63">
        <v>0.2109350860118866</v>
      </c>
      <c r="AE16" s="63">
        <v>0.20727533102035522</v>
      </c>
      <c r="AF16" s="63">
        <v>0.21019747853279114</v>
      </c>
      <c r="AG16" s="64"/>
      <c r="AH16" s="63">
        <v>-2.6468932628631592E-4</v>
      </c>
      <c r="AI16" s="63">
        <v>-5.9279799461364746E-4</v>
      </c>
      <c r="AJ16" s="63">
        <v>0</v>
      </c>
      <c r="AK16" s="63">
        <v>0</v>
      </c>
      <c r="AL16" s="63">
        <v>0</v>
      </c>
      <c r="AM16" s="19"/>
      <c r="AN16" s="82">
        <f t="shared" si="4"/>
        <v>985000</v>
      </c>
      <c r="AO16" s="82">
        <f t="shared" si="4"/>
        <v>1015000</v>
      </c>
      <c r="AP16" s="82">
        <f t="shared" si="4"/>
        <v>1060000</v>
      </c>
      <c r="AQ16" s="82">
        <f t="shared" si="4"/>
        <v>1040000</v>
      </c>
      <c r="AR16" s="82">
        <f t="shared" si="4"/>
        <v>1055000</v>
      </c>
      <c r="AS16" s="37"/>
      <c r="AT16" s="82">
        <f t="shared" si="5"/>
        <v>0</v>
      </c>
      <c r="AU16" s="82">
        <f t="shared" si="5"/>
        <v>-5000</v>
      </c>
      <c r="AV16" s="82">
        <f t="shared" si="5"/>
        <v>0</v>
      </c>
      <c r="AW16" s="82">
        <f t="shared" si="5"/>
        <v>0</v>
      </c>
      <c r="AX16" s="82">
        <f t="shared" si="5"/>
        <v>0</v>
      </c>
      <c r="AY16" s="37"/>
      <c r="AZ16" s="83">
        <f t="shared" si="6"/>
        <v>0.19636963307857513</v>
      </c>
      <c r="BA16" s="83">
        <f t="shared" si="6"/>
        <v>0.20239464938640594</v>
      </c>
      <c r="BB16" s="83">
        <f t="shared" si="6"/>
        <v>0.2109350860118866</v>
      </c>
      <c r="BC16" s="83">
        <f t="shared" si="6"/>
        <v>0.20727533102035522</v>
      </c>
      <c r="BD16" s="83">
        <f t="shared" si="6"/>
        <v>0.21019747853279114</v>
      </c>
      <c r="BF16" s="83">
        <f t="shared" si="7"/>
        <v>-2.6468932628631592E-4</v>
      </c>
      <c r="BG16" s="83">
        <f t="shared" si="7"/>
        <v>-5.9279799461364746E-4</v>
      </c>
      <c r="BH16" s="83">
        <f t="shared" si="7"/>
        <v>0</v>
      </c>
      <c r="BI16" s="83">
        <f t="shared" si="7"/>
        <v>0</v>
      </c>
      <c r="BJ16" s="83">
        <f t="shared" si="7"/>
        <v>0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1101315</v>
      </c>
      <c r="K17" s="78">
        <v>1066149</v>
      </c>
      <c r="L17" s="78">
        <v>1119313</v>
      </c>
      <c r="M17" s="78">
        <v>1102137</v>
      </c>
      <c r="N17" s="78">
        <v>1135093</v>
      </c>
      <c r="O17" s="62"/>
      <c r="P17" s="78">
        <v>-11228</v>
      </c>
      <c r="Q17" s="78">
        <v>-10253</v>
      </c>
      <c r="R17" s="78">
        <v>-14052</v>
      </c>
      <c r="S17" s="78">
        <v>-8636</v>
      </c>
      <c r="T17" s="78">
        <v>-6151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0.12338189035654068</v>
      </c>
      <c r="AC17" s="63">
        <v>0.11944219470024109</v>
      </c>
      <c r="AD17" s="63">
        <v>0.12539823353290558</v>
      </c>
      <c r="AE17" s="63">
        <v>0.12347397953271866</v>
      </c>
      <c r="AF17" s="63">
        <v>0.12716609239578247</v>
      </c>
      <c r="AG17" s="64"/>
      <c r="AH17" s="63">
        <v>-1.2578889727592468E-3</v>
      </c>
      <c r="AI17" s="63">
        <v>-1.1486560106277466E-3</v>
      </c>
      <c r="AJ17" s="63">
        <v>-1.5742629766464233E-3</v>
      </c>
      <c r="AK17" s="63">
        <v>-9.6750259399414063E-4</v>
      </c>
      <c r="AL17" s="63">
        <v>-6.8910419940948486E-4</v>
      </c>
      <c r="AM17" s="19"/>
      <c r="AN17" s="82">
        <f t="shared" si="4"/>
        <v>1100000</v>
      </c>
      <c r="AO17" s="82">
        <f t="shared" si="4"/>
        <v>1065000</v>
      </c>
      <c r="AP17" s="82">
        <f t="shared" si="4"/>
        <v>1120000</v>
      </c>
      <c r="AQ17" s="82">
        <f t="shared" si="4"/>
        <v>1100000</v>
      </c>
      <c r="AR17" s="82">
        <f t="shared" si="4"/>
        <v>1135000</v>
      </c>
      <c r="AS17" s="37"/>
      <c r="AT17" s="82">
        <f t="shared" si="5"/>
        <v>-10000</v>
      </c>
      <c r="AU17" s="82">
        <f t="shared" si="5"/>
        <v>-10000</v>
      </c>
      <c r="AV17" s="82">
        <f t="shared" si="5"/>
        <v>-15000</v>
      </c>
      <c r="AW17" s="82">
        <f t="shared" si="5"/>
        <v>-10000</v>
      </c>
      <c r="AX17" s="82">
        <f t="shared" si="5"/>
        <v>-5000</v>
      </c>
      <c r="AY17" s="37"/>
      <c r="AZ17" s="83">
        <f t="shared" si="6"/>
        <v>0.12338189035654068</v>
      </c>
      <c r="BA17" s="83">
        <f t="shared" si="6"/>
        <v>0.11944219470024109</v>
      </c>
      <c r="BB17" s="83">
        <f t="shared" si="6"/>
        <v>0.12539823353290558</v>
      </c>
      <c r="BC17" s="83">
        <f t="shared" si="6"/>
        <v>0.12347397953271866</v>
      </c>
      <c r="BD17" s="83">
        <f t="shared" si="6"/>
        <v>0.12716609239578247</v>
      </c>
      <c r="BF17" s="83">
        <f t="shared" si="7"/>
        <v>-1.2578889727592468E-3</v>
      </c>
      <c r="BG17" s="83">
        <f t="shared" si="7"/>
        <v>-1.1486560106277466E-3</v>
      </c>
      <c r="BH17" s="83">
        <f t="shared" si="7"/>
        <v>-1.5742629766464233E-3</v>
      </c>
      <c r="BI17" s="83">
        <f t="shared" si="7"/>
        <v>-9.6750259399414063E-4</v>
      </c>
      <c r="BJ17" s="83">
        <f t="shared" si="7"/>
        <v>-6.8910419940948486E-4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1243086</v>
      </c>
      <c r="K18" s="78">
        <v>1269014</v>
      </c>
      <c r="L18" s="78">
        <v>1325544</v>
      </c>
      <c r="M18" s="78">
        <v>1290084</v>
      </c>
      <c r="N18" s="78">
        <v>1316022</v>
      </c>
      <c r="O18" s="62"/>
      <c r="P18" s="78">
        <v>-2322</v>
      </c>
      <c r="Q18" s="78">
        <v>-4176</v>
      </c>
      <c r="R18" s="78">
        <v>-10044</v>
      </c>
      <c r="S18" s="78">
        <v>-5499</v>
      </c>
      <c r="T18" s="78">
        <v>-4679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0.14252863824367523</v>
      </c>
      <c r="AC18" s="63">
        <v>0.14550146460533142</v>
      </c>
      <c r="AD18" s="63">
        <v>0.15198302268981934</v>
      </c>
      <c r="AE18" s="63">
        <v>0.14791728556156158</v>
      </c>
      <c r="AF18" s="63">
        <v>0.1508912593126297</v>
      </c>
      <c r="AG18" s="64"/>
      <c r="AH18" s="63">
        <v>-2.6622414588928223E-4</v>
      </c>
      <c r="AI18" s="63">
        <v>-4.7880411148071289E-4</v>
      </c>
      <c r="AJ18" s="63">
        <v>-1.1516213417053223E-3</v>
      </c>
      <c r="AK18" s="63">
        <v>-6.3049793243408203E-4</v>
      </c>
      <c r="AL18" s="63">
        <v>-5.3648650646209717E-4</v>
      </c>
      <c r="AM18" s="19"/>
      <c r="AN18" s="82">
        <f t="shared" si="4"/>
        <v>1245000</v>
      </c>
      <c r="AO18" s="82">
        <f t="shared" si="4"/>
        <v>1270000</v>
      </c>
      <c r="AP18" s="82">
        <f t="shared" si="4"/>
        <v>1325000</v>
      </c>
      <c r="AQ18" s="82">
        <f t="shared" si="4"/>
        <v>1290000</v>
      </c>
      <c r="AR18" s="82">
        <f t="shared" si="4"/>
        <v>1315000</v>
      </c>
      <c r="AS18" s="37"/>
      <c r="AT18" s="82">
        <f t="shared" si="5"/>
        <v>0</v>
      </c>
      <c r="AU18" s="82">
        <f t="shared" si="5"/>
        <v>-5000</v>
      </c>
      <c r="AV18" s="82">
        <f t="shared" si="5"/>
        <v>-10000</v>
      </c>
      <c r="AW18" s="82">
        <f t="shared" si="5"/>
        <v>-5000</v>
      </c>
      <c r="AX18" s="82">
        <f t="shared" si="5"/>
        <v>-5000</v>
      </c>
      <c r="AY18" s="37"/>
      <c r="AZ18" s="83">
        <f t="shared" si="6"/>
        <v>0.14252863824367523</v>
      </c>
      <c r="BA18" s="83">
        <f t="shared" si="6"/>
        <v>0.14550146460533142</v>
      </c>
      <c r="BB18" s="83">
        <f t="shared" si="6"/>
        <v>0.15198302268981934</v>
      </c>
      <c r="BC18" s="83">
        <f t="shared" si="6"/>
        <v>0.14791728556156158</v>
      </c>
      <c r="BD18" s="83">
        <f t="shared" si="6"/>
        <v>0.1508912593126297</v>
      </c>
      <c r="BF18" s="83">
        <f t="shared" si="7"/>
        <v>-2.6622414588928223E-4</v>
      </c>
      <c r="BG18" s="83">
        <f t="shared" si="7"/>
        <v>-4.7880411148071289E-4</v>
      </c>
      <c r="BH18" s="83">
        <f t="shared" si="7"/>
        <v>-1.1516213417053223E-3</v>
      </c>
      <c r="BI18" s="83">
        <f t="shared" si="7"/>
        <v>-6.3049793243408203E-4</v>
      </c>
      <c r="BJ18" s="83">
        <f t="shared" si="7"/>
        <v>-5.3648650646209717E-4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1112023</v>
      </c>
      <c r="K19" s="78">
        <v>1097002</v>
      </c>
      <c r="L19" s="78">
        <v>1205583</v>
      </c>
      <c r="M19" s="78">
        <v>1162578</v>
      </c>
      <c r="N19" s="78">
        <v>1187969</v>
      </c>
      <c r="O19" s="62"/>
      <c r="P19" s="78">
        <v>-10203</v>
      </c>
      <c r="Q19" s="78">
        <v>-10293</v>
      </c>
      <c r="R19" s="78">
        <v>-8659</v>
      </c>
      <c r="S19" s="78">
        <v>-9230</v>
      </c>
      <c r="T19" s="78">
        <v>-4270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0.1325049102306366</v>
      </c>
      <c r="AC19" s="63">
        <v>0.13071507215499878</v>
      </c>
      <c r="AD19" s="63">
        <v>0.14365321397781372</v>
      </c>
      <c r="AE19" s="63">
        <v>0.13852888345718384</v>
      </c>
      <c r="AF19" s="63">
        <v>0.14155438542366028</v>
      </c>
      <c r="AG19" s="64"/>
      <c r="AH19" s="63">
        <v>-1.2157559394836426E-3</v>
      </c>
      <c r="AI19" s="63">
        <v>-1.226469874382019E-3</v>
      </c>
      <c r="AJ19" s="63">
        <v>-1.0317713022232056E-3</v>
      </c>
      <c r="AK19" s="63">
        <v>-1.099810004234314E-3</v>
      </c>
      <c r="AL19" s="63">
        <v>-5.0880014896392822E-4</v>
      </c>
      <c r="AM19" s="19"/>
      <c r="AN19" s="82">
        <f t="shared" si="4"/>
        <v>1110000</v>
      </c>
      <c r="AO19" s="82">
        <f t="shared" si="4"/>
        <v>1095000</v>
      </c>
      <c r="AP19" s="82">
        <f t="shared" si="4"/>
        <v>1205000</v>
      </c>
      <c r="AQ19" s="82">
        <f t="shared" si="4"/>
        <v>1165000</v>
      </c>
      <c r="AR19" s="82">
        <f t="shared" si="4"/>
        <v>1190000</v>
      </c>
      <c r="AS19" s="37"/>
      <c r="AT19" s="82">
        <f t="shared" si="5"/>
        <v>-10000</v>
      </c>
      <c r="AU19" s="82">
        <f t="shared" si="5"/>
        <v>-10000</v>
      </c>
      <c r="AV19" s="82">
        <f t="shared" si="5"/>
        <v>-10000</v>
      </c>
      <c r="AW19" s="82">
        <f t="shared" si="5"/>
        <v>-10000</v>
      </c>
      <c r="AX19" s="82">
        <f t="shared" si="5"/>
        <v>-5000</v>
      </c>
      <c r="AY19" s="37"/>
      <c r="AZ19" s="83">
        <f t="shared" si="6"/>
        <v>0.1325049102306366</v>
      </c>
      <c r="BA19" s="83">
        <f t="shared" si="6"/>
        <v>0.13071507215499878</v>
      </c>
      <c r="BB19" s="83">
        <f t="shared" si="6"/>
        <v>0.14365321397781372</v>
      </c>
      <c r="BC19" s="83">
        <f t="shared" si="6"/>
        <v>0.13852888345718384</v>
      </c>
      <c r="BD19" s="83">
        <f t="shared" si="6"/>
        <v>0.14155438542366028</v>
      </c>
      <c r="BF19" s="83">
        <f t="shared" si="7"/>
        <v>-1.2157559394836426E-3</v>
      </c>
      <c r="BG19" s="83">
        <f t="shared" si="7"/>
        <v>-1.226469874382019E-3</v>
      </c>
      <c r="BH19" s="83">
        <f t="shared" si="7"/>
        <v>-1.0317713022232056E-3</v>
      </c>
      <c r="BI19" s="83">
        <f t="shared" si="7"/>
        <v>-1.099810004234314E-3</v>
      </c>
      <c r="BJ19" s="83">
        <f t="shared" si="7"/>
        <v>-5.0880014896392822E-4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1135823</v>
      </c>
      <c r="K20" s="78">
        <v>1118631</v>
      </c>
      <c r="L20" s="78">
        <v>1202390</v>
      </c>
      <c r="M20" s="78">
        <v>1176613</v>
      </c>
      <c r="N20" s="78">
        <v>1219129</v>
      </c>
      <c r="O20" s="62"/>
      <c r="P20" s="78">
        <v>-9043</v>
      </c>
      <c r="Q20" s="78">
        <v>-10311</v>
      </c>
      <c r="R20" s="78">
        <v>-8593</v>
      </c>
      <c r="S20" s="78">
        <v>-9269</v>
      </c>
      <c r="T20" s="78">
        <v>-3728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0.12875908613204956</v>
      </c>
      <c r="AC20" s="63">
        <v>0.12681016325950623</v>
      </c>
      <c r="AD20" s="63">
        <v>0.13630524277687073</v>
      </c>
      <c r="AE20" s="63">
        <v>0.13338311016559601</v>
      </c>
      <c r="AF20" s="63">
        <v>0.13820281624794006</v>
      </c>
      <c r="AG20" s="64"/>
      <c r="AH20" s="63">
        <v>-1.0251253843307495E-3</v>
      </c>
      <c r="AI20" s="63">
        <v>-1.1688768863677979E-3</v>
      </c>
      <c r="AJ20" s="63">
        <v>-9.7411870956420898E-4</v>
      </c>
      <c r="AK20" s="63">
        <v>-1.0507553815841675E-3</v>
      </c>
      <c r="AL20" s="63">
        <v>-4.2261183261871338E-4</v>
      </c>
      <c r="AM20" s="19"/>
      <c r="AN20" s="82">
        <f t="shared" si="4"/>
        <v>1135000</v>
      </c>
      <c r="AO20" s="82">
        <f t="shared" si="4"/>
        <v>1120000</v>
      </c>
      <c r="AP20" s="82">
        <f t="shared" si="4"/>
        <v>1200000</v>
      </c>
      <c r="AQ20" s="82">
        <f t="shared" si="4"/>
        <v>1175000</v>
      </c>
      <c r="AR20" s="82">
        <f t="shared" si="4"/>
        <v>1220000</v>
      </c>
      <c r="AS20" s="37"/>
      <c r="AT20" s="82">
        <f t="shared" si="5"/>
        <v>-10000</v>
      </c>
      <c r="AU20" s="82">
        <f t="shared" si="5"/>
        <v>-10000</v>
      </c>
      <c r="AV20" s="82">
        <f t="shared" si="5"/>
        <v>-10000</v>
      </c>
      <c r="AW20" s="82">
        <f t="shared" si="5"/>
        <v>-10000</v>
      </c>
      <c r="AX20" s="82">
        <f t="shared" si="5"/>
        <v>-5000</v>
      </c>
      <c r="AY20" s="37"/>
      <c r="AZ20" s="83">
        <f t="shared" si="6"/>
        <v>0.12875908613204956</v>
      </c>
      <c r="BA20" s="83">
        <f t="shared" si="6"/>
        <v>0.12681016325950623</v>
      </c>
      <c r="BB20" s="83">
        <f t="shared" si="6"/>
        <v>0.13630524277687073</v>
      </c>
      <c r="BC20" s="83">
        <f t="shared" si="6"/>
        <v>0.13338311016559601</v>
      </c>
      <c r="BD20" s="83">
        <f t="shared" si="6"/>
        <v>0.13820281624794006</v>
      </c>
      <c r="BF20" s="83">
        <f t="shared" si="7"/>
        <v>-1.0251253843307495E-3</v>
      </c>
      <c r="BG20" s="83">
        <f t="shared" si="7"/>
        <v>-1.1688768863677979E-3</v>
      </c>
      <c r="BH20" s="83">
        <f t="shared" si="7"/>
        <v>-9.7411870956420898E-4</v>
      </c>
      <c r="BI20" s="83">
        <f t="shared" si="7"/>
        <v>-1.0507553815841675E-3</v>
      </c>
      <c r="BJ20" s="83">
        <f t="shared" si="7"/>
        <v>-4.2261183261871338E-4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711069</v>
      </c>
      <c r="K21" s="78">
        <v>660867</v>
      </c>
      <c r="L21" s="78">
        <v>665301</v>
      </c>
      <c r="M21" s="78">
        <v>619879</v>
      </c>
      <c r="N21" s="78">
        <v>644028</v>
      </c>
      <c r="O21" s="62"/>
      <c r="P21" s="78">
        <v>-919</v>
      </c>
      <c r="Q21" s="78">
        <v>-472</v>
      </c>
      <c r="R21" s="78">
        <v>-5825</v>
      </c>
      <c r="S21" s="78">
        <v>-5885</v>
      </c>
      <c r="T21" s="78">
        <v>-2772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5.6967657059431076E-2</v>
      </c>
      <c r="AC21" s="63">
        <v>5.2945699542760849E-2</v>
      </c>
      <c r="AD21" s="63">
        <v>5.3300932049751282E-2</v>
      </c>
      <c r="AE21" s="63">
        <v>4.9661923199892044E-2</v>
      </c>
      <c r="AF21" s="63">
        <v>5.1596634089946747E-2</v>
      </c>
      <c r="AG21" s="64"/>
      <c r="AH21" s="63">
        <v>-7.362663745880127E-5</v>
      </c>
      <c r="AI21" s="63">
        <v>-3.781542181968689E-5</v>
      </c>
      <c r="AJ21" s="63">
        <v>-4.6667084097862244E-4</v>
      </c>
      <c r="AK21" s="63">
        <v>-4.7148019075393677E-4</v>
      </c>
      <c r="AL21" s="63">
        <v>-2.2207945585250854E-4</v>
      </c>
      <c r="AM21" s="19"/>
      <c r="AN21" s="82">
        <f t="shared" si="4"/>
        <v>710000</v>
      </c>
      <c r="AO21" s="82">
        <f t="shared" si="4"/>
        <v>660000</v>
      </c>
      <c r="AP21" s="82">
        <f t="shared" si="4"/>
        <v>665000</v>
      </c>
      <c r="AQ21" s="82">
        <f t="shared" si="4"/>
        <v>620000</v>
      </c>
      <c r="AR21" s="82">
        <f t="shared" si="4"/>
        <v>645000</v>
      </c>
      <c r="AS21" s="37"/>
      <c r="AT21" s="82">
        <f t="shared" si="5"/>
        <v>0</v>
      </c>
      <c r="AU21" s="82">
        <f t="shared" si="5"/>
        <v>0</v>
      </c>
      <c r="AV21" s="82">
        <f t="shared" si="5"/>
        <v>-5000</v>
      </c>
      <c r="AW21" s="82">
        <f t="shared" si="5"/>
        <v>-5000</v>
      </c>
      <c r="AX21" s="82">
        <f t="shared" si="5"/>
        <v>-5000</v>
      </c>
      <c r="AY21" s="37"/>
      <c r="AZ21" s="83">
        <f t="shared" si="6"/>
        <v>5.6967657059431076E-2</v>
      </c>
      <c r="BA21" s="83">
        <f t="shared" si="6"/>
        <v>5.2945699542760849E-2</v>
      </c>
      <c r="BB21" s="83">
        <f t="shared" si="6"/>
        <v>5.3300932049751282E-2</v>
      </c>
      <c r="BC21" s="83">
        <f t="shared" si="6"/>
        <v>4.9661923199892044E-2</v>
      </c>
      <c r="BD21" s="83">
        <f t="shared" si="6"/>
        <v>5.1596634089946747E-2</v>
      </c>
      <c r="BF21" s="83">
        <f t="shared" si="7"/>
        <v>-7.362663745880127E-5</v>
      </c>
      <c r="BG21" s="83">
        <f t="shared" si="7"/>
        <v>-3.781542181968689E-5</v>
      </c>
      <c r="BH21" s="83">
        <f t="shared" si="7"/>
        <v>-4.6667084097862244E-4</v>
      </c>
      <c r="BI21" s="83">
        <f t="shared" si="7"/>
        <v>-4.7148019075393677E-4</v>
      </c>
      <c r="BJ21" s="83">
        <f t="shared" si="7"/>
        <v>-2.2207945585250854E-4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2285601</v>
      </c>
      <c r="K23" s="78">
        <v>2286789</v>
      </c>
      <c r="L23" s="78">
        <v>2460994</v>
      </c>
      <c r="M23" s="78">
        <v>2388948</v>
      </c>
      <c r="N23" s="78">
        <v>2421787</v>
      </c>
      <c r="O23" s="62"/>
      <c r="P23" s="78">
        <v>-14881</v>
      </c>
      <c r="Q23" s="78">
        <v>-7113</v>
      </c>
      <c r="R23" s="78">
        <v>-11266</v>
      </c>
      <c r="S23" s="78">
        <v>-3952</v>
      </c>
      <c r="T23" s="78">
        <v>-839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0.18751817941665649</v>
      </c>
      <c r="AC23" s="63">
        <v>0.18761564791202545</v>
      </c>
      <c r="AD23" s="63">
        <v>0.20190799236297607</v>
      </c>
      <c r="AE23" s="63">
        <v>0.19599710404872894</v>
      </c>
      <c r="AF23" s="63">
        <v>0.19869132339954376</v>
      </c>
      <c r="AG23" s="64"/>
      <c r="AH23" s="63">
        <v>-1.2208819389343262E-3</v>
      </c>
      <c r="AI23" s="63">
        <v>-5.8357417583465576E-4</v>
      </c>
      <c r="AJ23" s="63">
        <v>-9.2430412769317627E-4</v>
      </c>
      <c r="AK23" s="63">
        <v>-3.2423436641693115E-4</v>
      </c>
      <c r="AL23" s="63">
        <v>-6.8843364715576172E-5</v>
      </c>
      <c r="AM23" s="19"/>
      <c r="AN23" s="82">
        <f t="shared" si="4"/>
        <v>2285000</v>
      </c>
      <c r="AO23" s="82">
        <f t="shared" si="4"/>
        <v>2285000</v>
      </c>
      <c r="AP23" s="82">
        <f t="shared" si="4"/>
        <v>2460000</v>
      </c>
      <c r="AQ23" s="82">
        <f t="shared" si="4"/>
        <v>2390000</v>
      </c>
      <c r="AR23" s="82">
        <f t="shared" si="4"/>
        <v>2420000</v>
      </c>
      <c r="AS23" s="37"/>
      <c r="AT23" s="82">
        <f t="shared" si="5"/>
        <v>-15000</v>
      </c>
      <c r="AU23" s="82">
        <f t="shared" si="5"/>
        <v>-5000</v>
      </c>
      <c r="AV23" s="82">
        <f t="shared" si="5"/>
        <v>-10000</v>
      </c>
      <c r="AW23" s="82">
        <f t="shared" si="5"/>
        <v>-5000</v>
      </c>
      <c r="AX23" s="82">
        <f t="shared" si="5"/>
        <v>0</v>
      </c>
      <c r="AY23" s="37"/>
      <c r="AZ23" s="83">
        <f t="shared" si="6"/>
        <v>0.18751817941665649</v>
      </c>
      <c r="BA23" s="83">
        <f t="shared" si="6"/>
        <v>0.18761564791202545</v>
      </c>
      <c r="BB23" s="83">
        <f t="shared" si="6"/>
        <v>0.20190799236297607</v>
      </c>
      <c r="BC23" s="83">
        <f t="shared" si="6"/>
        <v>0.19599710404872894</v>
      </c>
      <c r="BD23" s="83">
        <f t="shared" si="6"/>
        <v>0.19869132339954376</v>
      </c>
      <c r="BF23" s="83">
        <f t="shared" si="7"/>
        <v>-1.2208819389343262E-3</v>
      </c>
      <c r="BG23" s="83">
        <f t="shared" si="7"/>
        <v>-5.8357417583465576E-4</v>
      </c>
      <c r="BH23" s="83">
        <f t="shared" si="7"/>
        <v>-9.2430412769317627E-4</v>
      </c>
      <c r="BI23" s="83">
        <f t="shared" si="7"/>
        <v>-3.2423436641693115E-4</v>
      </c>
      <c r="BJ23" s="83">
        <f t="shared" si="7"/>
        <v>-6.8843364715576172E-5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1659783</v>
      </c>
      <c r="K24" s="78">
        <v>1599675</v>
      </c>
      <c r="L24" s="78">
        <v>1717678</v>
      </c>
      <c r="M24" s="78">
        <v>1703451</v>
      </c>
      <c r="N24" s="78">
        <v>1805617</v>
      </c>
      <c r="O24" s="62"/>
      <c r="P24" s="78">
        <v>-12306</v>
      </c>
      <c r="Q24" s="78">
        <v>-15436</v>
      </c>
      <c r="R24" s="78">
        <v>-10470</v>
      </c>
      <c r="S24" s="78">
        <v>-26421</v>
      </c>
      <c r="T24" s="78">
        <v>-13072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0.31836044788360596</v>
      </c>
      <c r="AC24" s="63">
        <v>0.30683121085166931</v>
      </c>
      <c r="AD24" s="63">
        <v>0.32946521043777466</v>
      </c>
      <c r="AE24" s="63">
        <v>0.32673633098602295</v>
      </c>
      <c r="AF24" s="63">
        <v>0.34633263945579529</v>
      </c>
      <c r="AG24" s="64"/>
      <c r="AH24" s="63">
        <v>-2.3604035377502441E-3</v>
      </c>
      <c r="AI24" s="63">
        <v>-2.9607713222503662E-3</v>
      </c>
      <c r="AJ24" s="63">
        <v>-2.0082294940948486E-3</v>
      </c>
      <c r="AK24" s="63">
        <v>-5.0677657127380371E-3</v>
      </c>
      <c r="AL24" s="63">
        <v>-2.507328987121582E-3</v>
      </c>
      <c r="AM24" s="19"/>
      <c r="AN24" s="82">
        <f t="shared" si="4"/>
        <v>1660000</v>
      </c>
      <c r="AO24" s="82">
        <f t="shared" si="4"/>
        <v>1600000</v>
      </c>
      <c r="AP24" s="82">
        <f t="shared" si="4"/>
        <v>1720000</v>
      </c>
      <c r="AQ24" s="82">
        <f t="shared" si="4"/>
        <v>1705000</v>
      </c>
      <c r="AR24" s="82">
        <f t="shared" si="4"/>
        <v>1805000</v>
      </c>
      <c r="AS24" s="37"/>
      <c r="AT24" s="82">
        <f t="shared" si="5"/>
        <v>-10000</v>
      </c>
      <c r="AU24" s="82">
        <f t="shared" si="5"/>
        <v>-15000</v>
      </c>
      <c r="AV24" s="82">
        <f t="shared" si="5"/>
        <v>-10000</v>
      </c>
      <c r="AW24" s="82">
        <f t="shared" si="5"/>
        <v>-25000</v>
      </c>
      <c r="AX24" s="82">
        <f t="shared" si="5"/>
        <v>-15000</v>
      </c>
      <c r="AY24" s="37"/>
      <c r="AZ24" s="83">
        <f t="shared" si="6"/>
        <v>0.31836044788360596</v>
      </c>
      <c r="BA24" s="83">
        <f t="shared" si="6"/>
        <v>0.30683121085166931</v>
      </c>
      <c r="BB24" s="83">
        <f t="shared" si="6"/>
        <v>0.32946521043777466</v>
      </c>
      <c r="BC24" s="83">
        <f t="shared" si="6"/>
        <v>0.32673633098602295</v>
      </c>
      <c r="BD24" s="83">
        <f t="shared" si="6"/>
        <v>0.34633263945579529</v>
      </c>
      <c r="BF24" s="83">
        <f t="shared" si="7"/>
        <v>-2.3604035377502441E-3</v>
      </c>
      <c r="BG24" s="83">
        <f t="shared" si="7"/>
        <v>-2.9607713222503662E-3</v>
      </c>
      <c r="BH24" s="83">
        <f t="shared" si="7"/>
        <v>-2.0082294940948486E-3</v>
      </c>
      <c r="BI24" s="83">
        <f t="shared" si="7"/>
        <v>-5.0677657127380371E-3</v>
      </c>
      <c r="BJ24" s="83">
        <f t="shared" si="7"/>
        <v>-2.507328987121582E-3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1031588</v>
      </c>
      <c r="K25" s="78">
        <v>1020750</v>
      </c>
      <c r="L25" s="78">
        <v>1103942</v>
      </c>
      <c r="M25" s="78">
        <v>1091164</v>
      </c>
      <c r="N25" s="78">
        <v>1100204</v>
      </c>
      <c r="O25" s="62"/>
      <c r="P25" s="78">
        <v>-14448</v>
      </c>
      <c r="Q25" s="78">
        <v>-16294</v>
      </c>
      <c r="R25" s="78">
        <v>-13284</v>
      </c>
      <c r="S25" s="78">
        <v>-9268</v>
      </c>
      <c r="T25" s="78">
        <v>-8044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7.5892888009548187E-2</v>
      </c>
      <c r="AC25" s="63">
        <v>7.5095541775226593E-2</v>
      </c>
      <c r="AD25" s="63">
        <v>8.1215895712375641E-2</v>
      </c>
      <c r="AE25" s="63">
        <v>8.0275833606719971E-2</v>
      </c>
      <c r="AF25" s="63">
        <v>8.0940894782543182E-2</v>
      </c>
      <c r="AG25" s="64"/>
      <c r="AH25" s="63">
        <v>-1.0629221796989441E-3</v>
      </c>
      <c r="AI25" s="63">
        <v>-1.1987388134002686E-3</v>
      </c>
      <c r="AJ25" s="63">
        <v>-9.7729265689849854E-4</v>
      </c>
      <c r="AK25" s="63">
        <v>-6.8183243274688721E-4</v>
      </c>
      <c r="AL25" s="63">
        <v>-5.9179216623306274E-4</v>
      </c>
      <c r="AM25" s="19"/>
      <c r="AN25" s="82">
        <f t="shared" si="4"/>
        <v>1030000</v>
      </c>
      <c r="AO25" s="82">
        <f t="shared" si="4"/>
        <v>1020000</v>
      </c>
      <c r="AP25" s="82">
        <f t="shared" si="4"/>
        <v>1105000</v>
      </c>
      <c r="AQ25" s="82">
        <f t="shared" si="4"/>
        <v>1090000</v>
      </c>
      <c r="AR25" s="82">
        <f t="shared" si="4"/>
        <v>1100000</v>
      </c>
      <c r="AS25" s="37"/>
      <c r="AT25" s="82">
        <f t="shared" si="5"/>
        <v>-15000</v>
      </c>
      <c r="AU25" s="82">
        <f t="shared" si="5"/>
        <v>-15000</v>
      </c>
      <c r="AV25" s="82">
        <f t="shared" si="5"/>
        <v>-15000</v>
      </c>
      <c r="AW25" s="82">
        <f t="shared" si="5"/>
        <v>-10000</v>
      </c>
      <c r="AX25" s="82">
        <f t="shared" si="5"/>
        <v>-10000</v>
      </c>
      <c r="AY25" s="37"/>
      <c r="AZ25" s="83">
        <f t="shared" si="6"/>
        <v>7.5892888009548187E-2</v>
      </c>
      <c r="BA25" s="83">
        <f t="shared" si="6"/>
        <v>7.5095541775226593E-2</v>
      </c>
      <c r="BB25" s="83">
        <f t="shared" si="6"/>
        <v>8.1215895712375641E-2</v>
      </c>
      <c r="BC25" s="83">
        <f t="shared" si="6"/>
        <v>8.0275833606719971E-2</v>
      </c>
      <c r="BD25" s="83">
        <f t="shared" si="6"/>
        <v>8.0940894782543182E-2</v>
      </c>
      <c r="BF25" s="83">
        <f t="shared" si="7"/>
        <v>-1.0629221796989441E-3</v>
      </c>
      <c r="BG25" s="83">
        <f t="shared" si="7"/>
        <v>-1.1987388134002686E-3</v>
      </c>
      <c r="BH25" s="83">
        <f t="shared" si="7"/>
        <v>-9.7729265689849854E-4</v>
      </c>
      <c r="BI25" s="83">
        <f t="shared" si="7"/>
        <v>-6.8183243274688721E-4</v>
      </c>
      <c r="BJ25" s="83">
        <f t="shared" si="7"/>
        <v>-5.9179216623306274E-4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3555278</v>
      </c>
      <c r="K26" s="78">
        <v>3598900</v>
      </c>
      <c r="L26" s="78">
        <v>3695043</v>
      </c>
      <c r="M26" s="78">
        <v>3585019</v>
      </c>
      <c r="N26" s="78">
        <v>3670180</v>
      </c>
      <c r="O26" s="62"/>
      <c r="P26" s="78">
        <v>0</v>
      </c>
      <c r="Q26" s="78">
        <v>-22964</v>
      </c>
      <c r="R26" s="78">
        <v>-27086</v>
      </c>
      <c r="S26" s="78">
        <v>-16505</v>
      </c>
      <c r="T26" s="78">
        <v>-5936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0.15645596385002136</v>
      </c>
      <c r="AC26" s="63">
        <v>0.15837562084197998</v>
      </c>
      <c r="AD26" s="63">
        <v>0.16260655224323273</v>
      </c>
      <c r="AE26" s="63">
        <v>0.15776476263999939</v>
      </c>
      <c r="AF26" s="63">
        <v>0.16151241958141327</v>
      </c>
      <c r="AG26" s="64"/>
      <c r="AH26" s="63">
        <v>0</v>
      </c>
      <c r="AI26" s="63">
        <v>-1.0105669498443604E-3</v>
      </c>
      <c r="AJ26" s="63">
        <v>-1.1919736862182617E-3</v>
      </c>
      <c r="AK26" s="63">
        <v>-7.2634220123291016E-4</v>
      </c>
      <c r="AL26" s="63">
        <v>-2.6123225688934326E-4</v>
      </c>
      <c r="AM26" s="19"/>
      <c r="AN26" s="82">
        <f t="shared" si="4"/>
        <v>3555000</v>
      </c>
      <c r="AO26" s="82">
        <f t="shared" si="4"/>
        <v>3600000</v>
      </c>
      <c r="AP26" s="82">
        <f t="shared" si="4"/>
        <v>3695000</v>
      </c>
      <c r="AQ26" s="82">
        <f t="shared" si="4"/>
        <v>3585000</v>
      </c>
      <c r="AR26" s="82">
        <f t="shared" si="4"/>
        <v>3670000</v>
      </c>
      <c r="AS26" s="37"/>
      <c r="AT26" s="82">
        <f t="shared" si="5"/>
        <v>0</v>
      </c>
      <c r="AU26" s="82">
        <f t="shared" si="5"/>
        <v>-25000</v>
      </c>
      <c r="AV26" s="82">
        <f t="shared" si="5"/>
        <v>-25000</v>
      </c>
      <c r="AW26" s="82">
        <f t="shared" si="5"/>
        <v>-15000</v>
      </c>
      <c r="AX26" s="82">
        <f t="shared" si="5"/>
        <v>-5000</v>
      </c>
      <c r="AY26" s="37"/>
      <c r="AZ26" s="83">
        <f t="shared" si="6"/>
        <v>0.15645596385002136</v>
      </c>
      <c r="BA26" s="83">
        <f t="shared" si="6"/>
        <v>0.15837562084197998</v>
      </c>
      <c r="BB26" s="83">
        <f t="shared" si="6"/>
        <v>0.16260655224323273</v>
      </c>
      <c r="BC26" s="83">
        <f t="shared" si="6"/>
        <v>0.15776476263999939</v>
      </c>
      <c r="BD26" s="83">
        <f t="shared" si="6"/>
        <v>0.16151241958141327</v>
      </c>
      <c r="BF26" s="83">
        <f t="shared" si="7"/>
        <v>0</v>
      </c>
      <c r="BG26" s="83">
        <f t="shared" si="7"/>
        <v>-1.0105669498443604E-3</v>
      </c>
      <c r="BH26" s="83">
        <f t="shared" si="7"/>
        <v>-1.1919736862182617E-3</v>
      </c>
      <c r="BI26" s="83">
        <f t="shared" si="7"/>
        <v>-7.2634220123291016E-4</v>
      </c>
      <c r="BJ26" s="83">
        <f t="shared" si="7"/>
        <v>-2.6123225688934326E-4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356424</v>
      </c>
      <c r="K27" s="78">
        <v>327189</v>
      </c>
      <c r="L27" s="78">
        <v>343831</v>
      </c>
      <c r="M27" s="78">
        <v>321853</v>
      </c>
      <c r="N27" s="78">
        <v>320948</v>
      </c>
      <c r="O27" s="62"/>
      <c r="P27" s="78">
        <v>0</v>
      </c>
      <c r="Q27" s="78">
        <v>0</v>
      </c>
      <c r="R27" s="78">
        <v>-3525</v>
      </c>
      <c r="S27" s="78">
        <v>0</v>
      </c>
      <c r="T27" s="78">
        <v>0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7.9767622053623199E-2</v>
      </c>
      <c r="AC27" s="63">
        <v>7.3224835097789764E-2</v>
      </c>
      <c r="AD27" s="63">
        <v>7.6949313282966614E-2</v>
      </c>
      <c r="AE27" s="63">
        <v>7.2030641138553619E-2</v>
      </c>
      <c r="AF27" s="63">
        <v>7.1828104555606842E-2</v>
      </c>
      <c r="AG27" s="64"/>
      <c r="AH27" s="63">
        <v>0</v>
      </c>
      <c r="AI27" s="63">
        <v>0</v>
      </c>
      <c r="AJ27" s="63">
        <v>-7.8889727592468262E-4</v>
      </c>
      <c r="AK27" s="63">
        <v>0</v>
      </c>
      <c r="AL27" s="63">
        <v>0</v>
      </c>
      <c r="AM27" s="19"/>
      <c r="AN27" s="82">
        <f t="shared" si="4"/>
        <v>355000</v>
      </c>
      <c r="AO27" s="82">
        <f t="shared" si="4"/>
        <v>325000</v>
      </c>
      <c r="AP27" s="82">
        <f t="shared" si="4"/>
        <v>345000</v>
      </c>
      <c r="AQ27" s="82">
        <f t="shared" si="4"/>
        <v>320000</v>
      </c>
      <c r="AR27" s="82">
        <f t="shared" si="4"/>
        <v>320000</v>
      </c>
      <c r="AS27" s="37"/>
      <c r="AT27" s="82">
        <f t="shared" si="5"/>
        <v>0</v>
      </c>
      <c r="AU27" s="82">
        <f t="shared" si="5"/>
        <v>0</v>
      </c>
      <c r="AV27" s="82">
        <f t="shared" si="5"/>
        <v>-5000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7.9767622053623199E-2</v>
      </c>
      <c r="BA27" s="83">
        <f t="shared" si="6"/>
        <v>7.3224835097789764E-2</v>
      </c>
      <c r="BB27" s="83">
        <f t="shared" si="6"/>
        <v>7.6949313282966614E-2</v>
      </c>
      <c r="BC27" s="83">
        <f t="shared" si="6"/>
        <v>7.2030641138553619E-2</v>
      </c>
      <c r="BD27" s="83">
        <f t="shared" si="6"/>
        <v>7.1828104555606842E-2</v>
      </c>
      <c r="BF27" s="83">
        <f t="shared" si="7"/>
        <v>0</v>
      </c>
      <c r="BG27" s="83">
        <f t="shared" si="7"/>
        <v>0</v>
      </c>
      <c r="BH27" s="83">
        <f t="shared" si="7"/>
        <v>-7.8889727592468262E-4</v>
      </c>
      <c r="BI27" s="83">
        <f t="shared" si="7"/>
        <v>0</v>
      </c>
      <c r="BJ27" s="83">
        <f t="shared" si="7"/>
        <v>0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393494</v>
      </c>
      <c r="K28" s="78">
        <v>380503</v>
      </c>
      <c r="L28" s="78">
        <v>368581</v>
      </c>
      <c r="M28" s="78">
        <v>345641</v>
      </c>
      <c r="N28" s="78">
        <v>399999</v>
      </c>
      <c r="O28" s="62"/>
      <c r="P28" s="78">
        <v>-944</v>
      </c>
      <c r="Q28" s="78">
        <v>-944</v>
      </c>
      <c r="R28" s="78">
        <v>-4600</v>
      </c>
      <c r="S28" s="78">
        <v>-11770</v>
      </c>
      <c r="T28" s="78">
        <v>-5544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4.6055220067501068E-2</v>
      </c>
      <c r="AC28" s="63">
        <v>4.4534731656312943E-2</v>
      </c>
      <c r="AD28" s="63">
        <v>4.313935711979866E-2</v>
      </c>
      <c r="AE28" s="63">
        <v>4.0454421192407608E-2</v>
      </c>
      <c r="AF28" s="63">
        <v>4.6816576272249222E-2</v>
      </c>
      <c r="AG28" s="64"/>
      <c r="AH28" s="63">
        <v>-1.1048838496208191E-4</v>
      </c>
      <c r="AI28" s="63">
        <v>-1.1048465967178345E-4</v>
      </c>
      <c r="AJ28" s="63">
        <v>-5.3839385509490967E-4</v>
      </c>
      <c r="AK28" s="63">
        <v>-1.3775825500488281E-3</v>
      </c>
      <c r="AL28" s="63">
        <v>-6.4887851476669312E-4</v>
      </c>
      <c r="AM28" s="19"/>
      <c r="AN28" s="82">
        <f t="shared" si="4"/>
        <v>395000</v>
      </c>
      <c r="AO28" s="82">
        <f t="shared" si="4"/>
        <v>380000</v>
      </c>
      <c r="AP28" s="82">
        <f t="shared" si="4"/>
        <v>370000</v>
      </c>
      <c r="AQ28" s="82">
        <f t="shared" si="4"/>
        <v>345000</v>
      </c>
      <c r="AR28" s="82">
        <f t="shared" si="4"/>
        <v>400000</v>
      </c>
      <c r="AS28" s="37"/>
      <c r="AT28" s="82">
        <f t="shared" si="5"/>
        <v>0</v>
      </c>
      <c r="AU28" s="82">
        <f t="shared" si="5"/>
        <v>0</v>
      </c>
      <c r="AV28" s="82">
        <f t="shared" si="5"/>
        <v>-5000</v>
      </c>
      <c r="AW28" s="82">
        <f t="shared" si="5"/>
        <v>-10000</v>
      </c>
      <c r="AX28" s="82">
        <f t="shared" si="5"/>
        <v>-5000</v>
      </c>
      <c r="AY28" s="37"/>
      <c r="AZ28" s="83">
        <f t="shared" si="6"/>
        <v>4.6055220067501068E-2</v>
      </c>
      <c r="BA28" s="83">
        <f t="shared" si="6"/>
        <v>4.4534731656312943E-2</v>
      </c>
      <c r="BB28" s="83">
        <f t="shared" si="6"/>
        <v>4.313935711979866E-2</v>
      </c>
      <c r="BC28" s="83">
        <f t="shared" si="6"/>
        <v>4.0454421192407608E-2</v>
      </c>
      <c r="BD28" s="83">
        <f t="shared" si="6"/>
        <v>4.6816576272249222E-2</v>
      </c>
      <c r="BF28" s="83">
        <f t="shared" si="7"/>
        <v>-1.1048838496208191E-4</v>
      </c>
      <c r="BG28" s="83">
        <f t="shared" si="7"/>
        <v>-1.1048465967178345E-4</v>
      </c>
      <c r="BH28" s="83">
        <f t="shared" si="7"/>
        <v>-5.3839385509490967E-4</v>
      </c>
      <c r="BI28" s="83">
        <f t="shared" si="7"/>
        <v>-1.3775825500488281E-3</v>
      </c>
      <c r="BJ28" s="83">
        <f t="shared" si="7"/>
        <v>-6.4887851476669312E-4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4013306</v>
      </c>
      <c r="K30" s="78">
        <v>3960983</v>
      </c>
      <c r="L30" s="78">
        <v>4223100</v>
      </c>
      <c r="M30" s="78">
        <v>4093358</v>
      </c>
      <c r="N30" s="78">
        <v>4188690</v>
      </c>
      <c r="O30" s="62"/>
      <c r="P30" s="78">
        <v>-30273</v>
      </c>
      <c r="Q30" s="78">
        <v>-24351</v>
      </c>
      <c r="R30" s="78">
        <v>-32675</v>
      </c>
      <c r="S30" s="78">
        <v>-24990</v>
      </c>
      <c r="T30" s="78">
        <v>-14427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0.10392764955759048</v>
      </c>
      <c r="AC30" s="63">
        <v>0.10257270932197571</v>
      </c>
      <c r="AD30" s="63">
        <v>0.10936042666435242</v>
      </c>
      <c r="AE30" s="63">
        <v>0.10600066184997559</v>
      </c>
      <c r="AF30" s="63">
        <v>0.10846935212612152</v>
      </c>
      <c r="AG30" s="64"/>
      <c r="AH30" s="63">
        <v>-7.8394263982772827E-4</v>
      </c>
      <c r="AI30" s="63">
        <v>-6.3058733940124512E-4</v>
      </c>
      <c r="AJ30" s="63">
        <v>-8.4614753723144531E-4</v>
      </c>
      <c r="AK30" s="63">
        <v>-6.4713507890701294E-4</v>
      </c>
      <c r="AL30" s="63">
        <v>-3.7360191345214844E-4</v>
      </c>
      <c r="AM30" s="19"/>
      <c r="AN30" s="82">
        <f t="shared" si="4"/>
        <v>4015000</v>
      </c>
      <c r="AO30" s="82">
        <f t="shared" si="4"/>
        <v>3960000</v>
      </c>
      <c r="AP30" s="82">
        <f t="shared" si="4"/>
        <v>4225000</v>
      </c>
      <c r="AQ30" s="82">
        <f t="shared" si="4"/>
        <v>4095000</v>
      </c>
      <c r="AR30" s="82">
        <f t="shared" si="4"/>
        <v>4190000</v>
      </c>
      <c r="AS30" s="37"/>
      <c r="AT30" s="82">
        <f t="shared" si="5"/>
        <v>-30000</v>
      </c>
      <c r="AU30" s="82">
        <f t="shared" si="5"/>
        <v>-25000</v>
      </c>
      <c r="AV30" s="82">
        <f t="shared" si="5"/>
        <v>-35000</v>
      </c>
      <c r="AW30" s="82">
        <f t="shared" si="5"/>
        <v>-25000</v>
      </c>
      <c r="AX30" s="82">
        <f t="shared" si="5"/>
        <v>-15000</v>
      </c>
      <c r="AY30" s="37"/>
      <c r="AZ30" s="83">
        <f t="shared" si="6"/>
        <v>0.10392764955759048</v>
      </c>
      <c r="BA30" s="83">
        <f t="shared" si="6"/>
        <v>0.10257270932197571</v>
      </c>
      <c r="BB30" s="83">
        <f t="shared" si="6"/>
        <v>0.10936042666435242</v>
      </c>
      <c r="BC30" s="83">
        <f t="shared" si="6"/>
        <v>0.10600066184997559</v>
      </c>
      <c r="BD30" s="83">
        <f t="shared" si="6"/>
        <v>0.10846935212612152</v>
      </c>
      <c r="BF30" s="83">
        <f t="shared" si="7"/>
        <v>-7.8394263982772827E-4</v>
      </c>
      <c r="BG30" s="83">
        <f t="shared" si="7"/>
        <v>-6.3058733940124512E-4</v>
      </c>
      <c r="BH30" s="83">
        <f t="shared" si="7"/>
        <v>-8.4614753723144531E-4</v>
      </c>
      <c r="BI30" s="83">
        <f t="shared" si="7"/>
        <v>-6.4713507890701294E-4</v>
      </c>
      <c r="BJ30" s="83">
        <f t="shared" si="7"/>
        <v>-3.7360191345214844E-4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1228710</v>
      </c>
      <c r="K31" s="78">
        <v>1202492</v>
      </c>
      <c r="L31" s="78">
        <v>1264769</v>
      </c>
      <c r="M31" s="78">
        <v>1255710</v>
      </c>
      <c r="N31" s="78">
        <v>1289072</v>
      </c>
      <c r="O31" s="62"/>
      <c r="P31" s="78">
        <v>-4002</v>
      </c>
      <c r="Q31" s="78">
        <v>-2020</v>
      </c>
      <c r="R31" s="78">
        <v>-5940</v>
      </c>
      <c r="S31" s="78">
        <v>-2020</v>
      </c>
      <c r="T31" s="78">
        <v>-2020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0.14409859478473663</v>
      </c>
      <c r="AC31" s="63">
        <v>0.14102384448051453</v>
      </c>
      <c r="AD31" s="63">
        <v>0.14832746982574463</v>
      </c>
      <c r="AE31" s="63">
        <v>0.14726506173610687</v>
      </c>
      <c r="AF31" s="63">
        <v>0.15117762982845306</v>
      </c>
      <c r="AG31" s="64"/>
      <c r="AH31" s="63">
        <v>-4.6934187412261963E-4</v>
      </c>
      <c r="AI31" s="63">
        <v>-2.3689866065979004E-4</v>
      </c>
      <c r="AJ31" s="63">
        <v>-6.9661438465118408E-4</v>
      </c>
      <c r="AK31" s="63">
        <v>-2.3689866065979004E-4</v>
      </c>
      <c r="AL31" s="63">
        <v>-2.3689866065979004E-4</v>
      </c>
      <c r="AM31" s="19"/>
      <c r="AN31" s="82">
        <f t="shared" si="4"/>
        <v>1230000</v>
      </c>
      <c r="AO31" s="82">
        <f t="shared" si="4"/>
        <v>1200000</v>
      </c>
      <c r="AP31" s="82">
        <f t="shared" si="4"/>
        <v>1265000</v>
      </c>
      <c r="AQ31" s="82">
        <f t="shared" si="4"/>
        <v>1255000</v>
      </c>
      <c r="AR31" s="82">
        <f t="shared" si="4"/>
        <v>1290000</v>
      </c>
      <c r="AS31" s="37"/>
      <c r="AT31" s="82">
        <f t="shared" si="5"/>
        <v>-5000</v>
      </c>
      <c r="AU31" s="82">
        <f t="shared" si="5"/>
        <v>0</v>
      </c>
      <c r="AV31" s="82">
        <f t="shared" si="5"/>
        <v>-5000</v>
      </c>
      <c r="AW31" s="82">
        <f t="shared" si="5"/>
        <v>0</v>
      </c>
      <c r="AX31" s="82">
        <f t="shared" si="5"/>
        <v>0</v>
      </c>
      <c r="AY31" s="37"/>
      <c r="AZ31" s="83">
        <f t="shared" si="6"/>
        <v>0.14409859478473663</v>
      </c>
      <c r="BA31" s="83">
        <f t="shared" si="6"/>
        <v>0.14102384448051453</v>
      </c>
      <c r="BB31" s="83">
        <f t="shared" si="6"/>
        <v>0.14832746982574463</v>
      </c>
      <c r="BC31" s="83">
        <f t="shared" si="6"/>
        <v>0.14726506173610687</v>
      </c>
      <c r="BD31" s="83">
        <f t="shared" si="6"/>
        <v>0.15117762982845306</v>
      </c>
      <c r="BF31" s="83">
        <f t="shared" si="7"/>
        <v>-4.6934187412261963E-4</v>
      </c>
      <c r="BG31" s="83">
        <f t="shared" si="7"/>
        <v>-2.3689866065979004E-4</v>
      </c>
      <c r="BH31" s="83">
        <f t="shared" si="7"/>
        <v>-6.9661438465118408E-4</v>
      </c>
      <c r="BI31" s="83">
        <f t="shared" si="7"/>
        <v>-2.3689866065979004E-4</v>
      </c>
      <c r="BJ31" s="83">
        <f t="shared" si="7"/>
        <v>-2.3689866065979004E-4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1844091</v>
      </c>
      <c r="K32" s="78">
        <v>1828911</v>
      </c>
      <c r="L32" s="78">
        <v>1899954</v>
      </c>
      <c r="M32" s="78">
        <v>1825279</v>
      </c>
      <c r="N32" s="78">
        <v>1892117</v>
      </c>
      <c r="O32" s="62"/>
      <c r="P32" s="78">
        <v>-8304</v>
      </c>
      <c r="Q32" s="78">
        <v>-19352</v>
      </c>
      <c r="R32" s="78">
        <v>-10466</v>
      </c>
      <c r="S32" s="78">
        <v>-16184</v>
      </c>
      <c r="T32" s="78">
        <v>-11120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0.14818218350410461</v>
      </c>
      <c r="AC32" s="63">
        <v>0.14696238934993744</v>
      </c>
      <c r="AD32" s="63">
        <v>0.15267106890678406</v>
      </c>
      <c r="AE32" s="63">
        <v>0.14667055010795593</v>
      </c>
      <c r="AF32" s="63">
        <v>0.15204131603240967</v>
      </c>
      <c r="AG32" s="64"/>
      <c r="AH32" s="63">
        <v>-6.6727399826049805E-4</v>
      </c>
      <c r="AI32" s="63">
        <v>-1.5550404787063599E-3</v>
      </c>
      <c r="AJ32" s="63">
        <v>-8.4099173545837402E-4</v>
      </c>
      <c r="AK32" s="63">
        <v>-1.3004690408706665E-3</v>
      </c>
      <c r="AL32" s="63">
        <v>-8.9354813098907471E-4</v>
      </c>
      <c r="AM32" s="19"/>
      <c r="AN32" s="82">
        <f t="shared" si="4"/>
        <v>1845000</v>
      </c>
      <c r="AO32" s="82">
        <f t="shared" si="4"/>
        <v>1830000</v>
      </c>
      <c r="AP32" s="82">
        <f t="shared" si="4"/>
        <v>1900000</v>
      </c>
      <c r="AQ32" s="82">
        <f t="shared" si="4"/>
        <v>1825000</v>
      </c>
      <c r="AR32" s="82">
        <f t="shared" si="4"/>
        <v>1890000</v>
      </c>
      <c r="AS32" s="37"/>
      <c r="AT32" s="82">
        <f t="shared" si="5"/>
        <v>-10000</v>
      </c>
      <c r="AU32" s="82">
        <f t="shared" si="5"/>
        <v>-20000</v>
      </c>
      <c r="AV32" s="82">
        <f t="shared" si="5"/>
        <v>-10000</v>
      </c>
      <c r="AW32" s="82">
        <f t="shared" si="5"/>
        <v>-15000</v>
      </c>
      <c r="AX32" s="82">
        <f t="shared" si="5"/>
        <v>-10000</v>
      </c>
      <c r="AY32" s="37"/>
      <c r="AZ32" s="83">
        <f t="shared" si="6"/>
        <v>0.14818218350410461</v>
      </c>
      <c r="BA32" s="83">
        <f t="shared" si="6"/>
        <v>0.14696238934993744</v>
      </c>
      <c r="BB32" s="83">
        <f t="shared" si="6"/>
        <v>0.15267106890678406</v>
      </c>
      <c r="BC32" s="83">
        <f t="shared" si="6"/>
        <v>0.14667055010795593</v>
      </c>
      <c r="BD32" s="83">
        <f t="shared" si="6"/>
        <v>0.15204131603240967</v>
      </c>
      <c r="BF32" s="83">
        <f t="shared" si="7"/>
        <v>-6.6727399826049805E-4</v>
      </c>
      <c r="BG32" s="83">
        <f t="shared" si="7"/>
        <v>-1.5550404787063599E-3</v>
      </c>
      <c r="BH32" s="83">
        <f t="shared" si="7"/>
        <v>-8.4099173545837402E-4</v>
      </c>
      <c r="BI32" s="83">
        <f t="shared" si="7"/>
        <v>-1.3004690408706665E-3</v>
      </c>
      <c r="BJ32" s="83">
        <f t="shared" si="7"/>
        <v>-8.9354813098907471E-4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2196061</v>
      </c>
      <c r="K33" s="78">
        <v>2221420</v>
      </c>
      <c r="L33" s="78">
        <v>2302246</v>
      </c>
      <c r="M33" s="78">
        <v>2261729</v>
      </c>
      <c r="N33" s="78">
        <v>2348856</v>
      </c>
      <c r="O33" s="62"/>
      <c r="P33" s="78">
        <v>0</v>
      </c>
      <c r="Q33" s="78">
        <v>-17028</v>
      </c>
      <c r="R33" s="78">
        <v>-21150</v>
      </c>
      <c r="S33" s="78">
        <v>-24722</v>
      </c>
      <c r="T33" s="78">
        <v>-5868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0.30744224786758423</v>
      </c>
      <c r="AC33" s="63">
        <v>0.31099244952201843</v>
      </c>
      <c r="AD33" s="63">
        <v>0.32230785489082336</v>
      </c>
      <c r="AE33" s="63">
        <v>0.3166356086730957</v>
      </c>
      <c r="AF33" s="63">
        <v>0.32883313298225403</v>
      </c>
      <c r="AG33" s="64"/>
      <c r="AH33" s="63">
        <v>0</v>
      </c>
      <c r="AI33" s="63">
        <v>-2.3838579654693604E-3</v>
      </c>
      <c r="AJ33" s="63">
        <v>-2.9609501361846924E-3</v>
      </c>
      <c r="AK33" s="63">
        <v>-3.461003303527832E-3</v>
      </c>
      <c r="AL33" s="63">
        <v>-8.2150101661682129E-4</v>
      </c>
      <c r="AM33" s="19"/>
      <c r="AN33" s="82">
        <f t="shared" si="4"/>
        <v>2195000</v>
      </c>
      <c r="AO33" s="82">
        <f t="shared" si="4"/>
        <v>2220000</v>
      </c>
      <c r="AP33" s="82">
        <f t="shared" si="4"/>
        <v>2300000</v>
      </c>
      <c r="AQ33" s="82">
        <f t="shared" si="4"/>
        <v>2260000</v>
      </c>
      <c r="AR33" s="82">
        <f t="shared" si="4"/>
        <v>2350000</v>
      </c>
      <c r="AS33" s="37"/>
      <c r="AT33" s="82">
        <f t="shared" si="5"/>
        <v>0</v>
      </c>
      <c r="AU33" s="82">
        <f t="shared" si="5"/>
        <v>-15000</v>
      </c>
      <c r="AV33" s="82">
        <f t="shared" si="5"/>
        <v>-20000</v>
      </c>
      <c r="AW33" s="82">
        <f t="shared" si="5"/>
        <v>-25000</v>
      </c>
      <c r="AX33" s="82">
        <f t="shared" si="5"/>
        <v>-5000</v>
      </c>
      <c r="AY33" s="37"/>
      <c r="AZ33" s="83">
        <f t="shared" si="6"/>
        <v>0.30744224786758423</v>
      </c>
      <c r="BA33" s="83">
        <f t="shared" si="6"/>
        <v>0.31099244952201843</v>
      </c>
      <c r="BB33" s="83">
        <f t="shared" si="6"/>
        <v>0.32230785489082336</v>
      </c>
      <c r="BC33" s="83">
        <f t="shared" si="6"/>
        <v>0.3166356086730957</v>
      </c>
      <c r="BD33" s="83">
        <f t="shared" si="6"/>
        <v>0.32883313298225403</v>
      </c>
      <c r="BF33" s="83">
        <f t="shared" si="7"/>
        <v>0</v>
      </c>
      <c r="BG33" s="83">
        <f t="shared" si="7"/>
        <v>-2.3838579654693604E-3</v>
      </c>
      <c r="BH33" s="83">
        <f t="shared" si="7"/>
        <v>-2.9609501361846924E-3</v>
      </c>
      <c r="BI33" s="83">
        <f t="shared" si="7"/>
        <v>-3.461003303527832E-3</v>
      </c>
      <c r="BJ33" s="83">
        <f t="shared" si="7"/>
        <v>-8.2150101661682129E-4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467010</v>
      </c>
      <c r="K35" s="78">
        <v>438992</v>
      </c>
      <c r="L35" s="78">
        <v>441554</v>
      </c>
      <c r="M35" s="78">
        <v>415298</v>
      </c>
      <c r="N35" s="78">
        <v>413941</v>
      </c>
      <c r="O35" s="62"/>
      <c r="P35" s="78">
        <v>0</v>
      </c>
      <c r="Q35" s="78">
        <v>0</v>
      </c>
      <c r="R35" s="78">
        <v>0</v>
      </c>
      <c r="S35" s="78">
        <v>0</v>
      </c>
      <c r="T35" s="78">
        <v>0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4.9796171486377716E-2</v>
      </c>
      <c r="AC35" s="63">
        <v>4.6808678656816483E-2</v>
      </c>
      <c r="AD35" s="63">
        <v>4.7081857919692993E-2</v>
      </c>
      <c r="AE35" s="63">
        <v>4.4282242655754089E-2</v>
      </c>
      <c r="AF35" s="63">
        <v>4.413754865527153E-2</v>
      </c>
      <c r="AG35" s="64"/>
      <c r="AH35" s="63">
        <v>0</v>
      </c>
      <c r="AI35" s="63">
        <v>0</v>
      </c>
      <c r="AJ35" s="63">
        <v>0</v>
      </c>
      <c r="AK35" s="63">
        <v>0</v>
      </c>
      <c r="AL35" s="63">
        <v>0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440000</v>
      </c>
      <c r="AQ35" s="82">
        <f t="shared" si="4"/>
        <v>415000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0</v>
      </c>
      <c r="AV35" s="82">
        <f t="shared" si="5"/>
        <v>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4.9796171486377716E-2</v>
      </c>
      <c r="BA35" s="83">
        <f t="shared" si="6"/>
        <v>4.6808678656816483E-2</v>
      </c>
      <c r="BB35" s="83">
        <f t="shared" si="6"/>
        <v>4.7081857919692993E-2</v>
      </c>
      <c r="BC35" s="83">
        <f t="shared" si="6"/>
        <v>4.4282242655754089E-2</v>
      </c>
      <c r="BD35" s="83">
        <f t="shared" si="6"/>
        <v>4.413754865527153E-2</v>
      </c>
      <c r="BF35" s="83">
        <f t="shared" si="7"/>
        <v>0</v>
      </c>
      <c r="BG35" s="83">
        <f t="shared" si="7"/>
        <v>0</v>
      </c>
      <c r="BH35" s="83">
        <f t="shared" si="7"/>
        <v>0</v>
      </c>
      <c r="BI35" s="83">
        <f t="shared" si="7"/>
        <v>0</v>
      </c>
      <c r="BJ35" s="83">
        <f t="shared" si="7"/>
        <v>0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1595749</v>
      </c>
      <c r="K36" s="78">
        <v>1739748</v>
      </c>
      <c r="L36" s="78">
        <v>1927393</v>
      </c>
      <c r="M36" s="78">
        <v>1904435</v>
      </c>
      <c r="N36" s="78">
        <v>1953964</v>
      </c>
      <c r="O36" s="62"/>
      <c r="P36" s="78">
        <v>0</v>
      </c>
      <c r="Q36" s="78">
        <v>822</v>
      </c>
      <c r="R36" s="78">
        <v>0</v>
      </c>
      <c r="S36" s="78">
        <v>0</v>
      </c>
      <c r="T36" s="78">
        <v>2030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4.7646459192037582E-2</v>
      </c>
      <c r="AC36" s="63">
        <v>5.1946036517620087E-2</v>
      </c>
      <c r="AD36" s="63">
        <v>5.7548809796571732E-2</v>
      </c>
      <c r="AE36" s="63">
        <v>5.6863319128751755E-2</v>
      </c>
      <c r="AF36" s="63">
        <v>5.8342177420854568E-2</v>
      </c>
      <c r="AG36" s="64"/>
      <c r="AH36" s="63">
        <v>0</v>
      </c>
      <c r="AI36" s="63">
        <v>2.4545937776565552E-5</v>
      </c>
      <c r="AJ36" s="63">
        <v>0</v>
      </c>
      <c r="AK36" s="63">
        <v>0</v>
      </c>
      <c r="AL36" s="63">
        <v>6.0614198446273804E-5</v>
      </c>
      <c r="AM36" s="19"/>
      <c r="AN36" s="82">
        <f t="shared" si="4"/>
        <v>1595000</v>
      </c>
      <c r="AO36" s="82">
        <f t="shared" si="4"/>
        <v>1740000</v>
      </c>
      <c r="AP36" s="82">
        <f t="shared" si="4"/>
        <v>1925000</v>
      </c>
      <c r="AQ36" s="82">
        <f t="shared" si="4"/>
        <v>1905000</v>
      </c>
      <c r="AR36" s="82">
        <f t="shared" si="4"/>
        <v>1955000</v>
      </c>
      <c r="AS36" s="37"/>
      <c r="AT36" s="82">
        <f t="shared" si="5"/>
        <v>0</v>
      </c>
      <c r="AU36" s="82">
        <f t="shared" si="5"/>
        <v>0</v>
      </c>
      <c r="AV36" s="82">
        <f t="shared" si="5"/>
        <v>0</v>
      </c>
      <c r="AW36" s="82">
        <f t="shared" si="5"/>
        <v>0</v>
      </c>
      <c r="AX36" s="82">
        <f t="shared" si="5"/>
        <v>0</v>
      </c>
      <c r="AY36" s="37"/>
      <c r="AZ36" s="83">
        <f t="shared" si="6"/>
        <v>4.7646459192037582E-2</v>
      </c>
      <c r="BA36" s="83">
        <f t="shared" si="6"/>
        <v>5.1946036517620087E-2</v>
      </c>
      <c r="BB36" s="83">
        <f t="shared" si="6"/>
        <v>5.7548809796571732E-2</v>
      </c>
      <c r="BC36" s="83">
        <f t="shared" si="6"/>
        <v>5.6863319128751755E-2</v>
      </c>
      <c r="BD36" s="83">
        <f t="shared" si="6"/>
        <v>5.8342177420854568E-2</v>
      </c>
      <c r="BF36" s="83">
        <f t="shared" si="7"/>
        <v>0</v>
      </c>
      <c r="BG36" s="83">
        <f t="shared" si="7"/>
        <v>2.4545937776565552E-5</v>
      </c>
      <c r="BH36" s="83">
        <f t="shared" si="7"/>
        <v>0</v>
      </c>
      <c r="BI36" s="83">
        <f t="shared" si="7"/>
        <v>0</v>
      </c>
      <c r="BJ36" s="83">
        <f t="shared" si="7"/>
        <v>6.0614198446273804E-5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2574935</v>
      </c>
      <c r="K37" s="78">
        <v>2490657</v>
      </c>
      <c r="L37" s="78">
        <v>2507001</v>
      </c>
      <c r="M37" s="78">
        <v>2384138</v>
      </c>
      <c r="N37" s="78">
        <v>2503945</v>
      </c>
      <c r="O37" s="62"/>
      <c r="P37" s="78">
        <v>-7248</v>
      </c>
      <c r="Q37" s="78">
        <v>-7248</v>
      </c>
      <c r="R37" s="78">
        <v>-27247</v>
      </c>
      <c r="S37" s="78">
        <v>-12820</v>
      </c>
      <c r="T37" s="78">
        <v>-7756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0.1849825382232666</v>
      </c>
      <c r="AC37" s="63">
        <v>0.17892803251743317</v>
      </c>
      <c r="AD37" s="63">
        <v>0.18010218441486359</v>
      </c>
      <c r="AE37" s="63">
        <v>0.17127574980258942</v>
      </c>
      <c r="AF37" s="63">
        <v>0.17988264560699463</v>
      </c>
      <c r="AG37" s="64"/>
      <c r="AH37" s="63">
        <v>-5.207061767578125E-4</v>
      </c>
      <c r="AI37" s="63">
        <v>-5.207061767578125E-4</v>
      </c>
      <c r="AJ37" s="63">
        <v>-1.9574165344238281E-3</v>
      </c>
      <c r="AK37" s="63">
        <v>-9.2098116874694824E-4</v>
      </c>
      <c r="AL37" s="63">
        <v>-5.5718421936035156E-4</v>
      </c>
      <c r="AM37" s="19"/>
      <c r="AN37" s="82">
        <f t="shared" si="4"/>
        <v>2575000</v>
      </c>
      <c r="AO37" s="82">
        <f t="shared" si="4"/>
        <v>2490000</v>
      </c>
      <c r="AP37" s="82">
        <f t="shared" si="4"/>
        <v>2505000</v>
      </c>
      <c r="AQ37" s="82">
        <f t="shared" si="4"/>
        <v>2385000</v>
      </c>
      <c r="AR37" s="82">
        <f t="shared" si="4"/>
        <v>2505000</v>
      </c>
      <c r="AS37" s="37"/>
      <c r="AT37" s="82">
        <f t="shared" si="5"/>
        <v>-5000</v>
      </c>
      <c r="AU37" s="82">
        <f t="shared" si="5"/>
        <v>-5000</v>
      </c>
      <c r="AV37" s="82">
        <f t="shared" si="5"/>
        <v>-25000</v>
      </c>
      <c r="AW37" s="82">
        <f t="shared" si="5"/>
        <v>-15000</v>
      </c>
      <c r="AX37" s="82">
        <f t="shared" si="5"/>
        <v>-10000</v>
      </c>
      <c r="AY37" s="37"/>
      <c r="AZ37" s="83">
        <f t="shared" si="6"/>
        <v>0.1849825382232666</v>
      </c>
      <c r="BA37" s="83">
        <f t="shared" si="6"/>
        <v>0.17892803251743317</v>
      </c>
      <c r="BB37" s="83">
        <f t="shared" si="6"/>
        <v>0.18010218441486359</v>
      </c>
      <c r="BC37" s="83">
        <f t="shared" si="6"/>
        <v>0.17127574980258942</v>
      </c>
      <c r="BD37" s="83">
        <f t="shared" si="6"/>
        <v>0.17988264560699463</v>
      </c>
      <c r="BF37" s="83">
        <f t="shared" si="7"/>
        <v>-5.207061767578125E-4</v>
      </c>
      <c r="BG37" s="83">
        <f t="shared" si="7"/>
        <v>-5.207061767578125E-4</v>
      </c>
      <c r="BH37" s="83">
        <f t="shared" si="7"/>
        <v>-1.9574165344238281E-3</v>
      </c>
      <c r="BI37" s="83">
        <f t="shared" si="7"/>
        <v>-9.2098116874694824E-4</v>
      </c>
      <c r="BJ37" s="83">
        <f t="shared" si="7"/>
        <v>-5.5718421936035156E-4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1183149</v>
      </c>
      <c r="K38" s="78">
        <v>1110251</v>
      </c>
      <c r="L38" s="78">
        <v>1172382</v>
      </c>
      <c r="M38" s="78">
        <v>1145597</v>
      </c>
      <c r="N38" s="78">
        <v>1164824</v>
      </c>
      <c r="O38" s="62"/>
      <c r="P38" s="78">
        <v>-2624</v>
      </c>
      <c r="Q38" s="78">
        <v>-1512</v>
      </c>
      <c r="R38" s="78">
        <v>-6093</v>
      </c>
      <c r="S38" s="78">
        <v>0</v>
      </c>
      <c r="T38" s="78">
        <v>0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0.36715888977050781</v>
      </c>
      <c r="AC38" s="63">
        <v>0.34453693032264709</v>
      </c>
      <c r="AD38" s="63">
        <v>0.36381766200065613</v>
      </c>
      <c r="AE38" s="63">
        <v>0.35550564527511597</v>
      </c>
      <c r="AF38" s="63">
        <v>0.36147221922874451</v>
      </c>
      <c r="AG38" s="64"/>
      <c r="AH38" s="63">
        <v>-8.1428885459899902E-4</v>
      </c>
      <c r="AI38" s="63">
        <v>-4.69207763671875E-4</v>
      </c>
      <c r="AJ38" s="63">
        <v>-1.8907785415649414E-3</v>
      </c>
      <c r="AK38" s="63">
        <v>0</v>
      </c>
      <c r="AL38" s="63">
        <v>0</v>
      </c>
      <c r="AM38" s="19"/>
      <c r="AN38" s="82">
        <f t="shared" si="4"/>
        <v>1185000</v>
      </c>
      <c r="AO38" s="82">
        <f t="shared" si="4"/>
        <v>1110000</v>
      </c>
      <c r="AP38" s="82">
        <f t="shared" si="4"/>
        <v>1170000</v>
      </c>
      <c r="AQ38" s="82">
        <f t="shared" si="4"/>
        <v>1145000</v>
      </c>
      <c r="AR38" s="82">
        <f t="shared" si="4"/>
        <v>1165000</v>
      </c>
      <c r="AS38" s="37"/>
      <c r="AT38" s="82">
        <f t="shared" si="5"/>
        <v>-5000</v>
      </c>
      <c r="AU38" s="82">
        <f t="shared" si="5"/>
        <v>0</v>
      </c>
      <c r="AV38" s="82">
        <f t="shared" si="5"/>
        <v>-5000</v>
      </c>
      <c r="AW38" s="82">
        <f t="shared" si="5"/>
        <v>0</v>
      </c>
      <c r="AX38" s="82">
        <f t="shared" si="5"/>
        <v>0</v>
      </c>
      <c r="AY38" s="37"/>
      <c r="AZ38" s="83">
        <f t="shared" si="6"/>
        <v>0.36715888977050781</v>
      </c>
      <c r="BA38" s="83">
        <f t="shared" si="6"/>
        <v>0.34453693032264709</v>
      </c>
      <c r="BB38" s="83">
        <f t="shared" si="6"/>
        <v>0.36381766200065613</v>
      </c>
      <c r="BC38" s="83">
        <f t="shared" si="6"/>
        <v>0.35550564527511597</v>
      </c>
      <c r="BD38" s="83">
        <f t="shared" si="6"/>
        <v>0.36147221922874451</v>
      </c>
      <c r="BF38" s="83">
        <f t="shared" si="7"/>
        <v>-8.1428885459899902E-4</v>
      </c>
      <c r="BG38" s="83">
        <f t="shared" si="7"/>
        <v>-4.69207763671875E-4</v>
      </c>
      <c r="BH38" s="83">
        <f t="shared" si="7"/>
        <v>-1.8907785415649414E-3</v>
      </c>
      <c r="BI38" s="83">
        <f t="shared" si="7"/>
        <v>0</v>
      </c>
      <c r="BJ38" s="83">
        <f t="shared" si="7"/>
        <v>0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3244411</v>
      </c>
      <c r="K39" s="78">
        <v>3196551</v>
      </c>
      <c r="L39" s="78">
        <v>3392081</v>
      </c>
      <c r="M39" s="78">
        <v>3332160</v>
      </c>
      <c r="N39" s="78">
        <v>3422777</v>
      </c>
      <c r="O39" s="62"/>
      <c r="P39" s="78">
        <v>-32707</v>
      </c>
      <c r="Q39" s="78">
        <v>-54813</v>
      </c>
      <c r="R39" s="78">
        <v>-36891</v>
      </c>
      <c r="S39" s="78">
        <v>-55096</v>
      </c>
      <c r="T39" s="78">
        <v>-27709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0.52288144826889038</v>
      </c>
      <c r="AC39" s="63">
        <v>0.51516819000244141</v>
      </c>
      <c r="AD39" s="63">
        <v>0.5466805100440979</v>
      </c>
      <c r="AE39" s="63">
        <v>0.53702342510223389</v>
      </c>
      <c r="AF39" s="63">
        <v>0.55162757635116577</v>
      </c>
      <c r="AG39" s="64"/>
      <c r="AH39" s="63">
        <v>-5.2711963653564453E-3</v>
      </c>
      <c r="AI39" s="63">
        <v>-8.8338255882263184E-3</v>
      </c>
      <c r="AJ39" s="63">
        <v>-5.9455037117004395E-3</v>
      </c>
      <c r="AK39" s="63">
        <v>-8.8794827461242676E-3</v>
      </c>
      <c r="AL39" s="63">
        <v>-4.4656991958618164E-3</v>
      </c>
      <c r="AM39" s="19"/>
      <c r="AN39" s="82">
        <f t="shared" si="4"/>
        <v>3245000</v>
      </c>
      <c r="AO39" s="82">
        <f t="shared" si="4"/>
        <v>3195000</v>
      </c>
      <c r="AP39" s="82">
        <f t="shared" si="4"/>
        <v>3390000</v>
      </c>
      <c r="AQ39" s="82">
        <f t="shared" si="4"/>
        <v>3330000</v>
      </c>
      <c r="AR39" s="82">
        <f t="shared" si="4"/>
        <v>3425000</v>
      </c>
      <c r="AS39" s="37"/>
      <c r="AT39" s="82">
        <f t="shared" si="5"/>
        <v>-35000</v>
      </c>
      <c r="AU39" s="82">
        <f t="shared" si="5"/>
        <v>-55000</v>
      </c>
      <c r="AV39" s="82">
        <f t="shared" si="5"/>
        <v>-35000</v>
      </c>
      <c r="AW39" s="82">
        <f t="shared" si="5"/>
        <v>-55000</v>
      </c>
      <c r="AX39" s="82">
        <f t="shared" si="5"/>
        <v>-30000</v>
      </c>
      <c r="AY39" s="37"/>
      <c r="AZ39" s="83">
        <f t="shared" si="6"/>
        <v>0.52288144826889038</v>
      </c>
      <c r="BA39" s="83">
        <f t="shared" si="6"/>
        <v>0.51516819000244141</v>
      </c>
      <c r="BB39" s="83">
        <f t="shared" si="6"/>
        <v>0.5466805100440979</v>
      </c>
      <c r="BC39" s="83">
        <f t="shared" si="6"/>
        <v>0.53702342510223389</v>
      </c>
      <c r="BD39" s="83">
        <f t="shared" si="6"/>
        <v>0.55162757635116577</v>
      </c>
      <c r="BF39" s="83">
        <f t="shared" si="7"/>
        <v>-5.2711963653564453E-3</v>
      </c>
      <c r="BG39" s="83">
        <f t="shared" si="7"/>
        <v>-8.8338255882263184E-3</v>
      </c>
      <c r="BH39" s="83">
        <f t="shared" si="7"/>
        <v>-5.9455037117004395E-3</v>
      </c>
      <c r="BI39" s="83">
        <f t="shared" si="7"/>
        <v>-8.8794827461242676E-3</v>
      </c>
      <c r="BJ39" s="83">
        <f t="shared" si="7"/>
        <v>-4.4656991958618164E-3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2743266</v>
      </c>
      <c r="K40" s="78">
        <v>2625763</v>
      </c>
      <c r="L40" s="78">
        <v>2789269</v>
      </c>
      <c r="M40" s="78">
        <v>2710728</v>
      </c>
      <c r="N40" s="78">
        <v>2755574</v>
      </c>
      <c r="O40" s="62"/>
      <c r="P40" s="78">
        <v>-29459</v>
      </c>
      <c r="Q40" s="78">
        <v>-51061</v>
      </c>
      <c r="R40" s="78">
        <v>-40767</v>
      </c>
      <c r="S40" s="78">
        <v>-38192</v>
      </c>
      <c r="T40" s="78">
        <v>-30022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0.38470819592475891</v>
      </c>
      <c r="AC40" s="63">
        <v>0.36822989583015442</v>
      </c>
      <c r="AD40" s="63">
        <v>0.3911595344543457</v>
      </c>
      <c r="AE40" s="63">
        <v>0.38014516234397888</v>
      </c>
      <c r="AF40" s="63">
        <v>0.38643422722816467</v>
      </c>
      <c r="AG40" s="64"/>
      <c r="AH40" s="63">
        <v>-4.1312575340270996E-3</v>
      </c>
      <c r="AI40" s="63">
        <v>-7.1606338024139404E-3</v>
      </c>
      <c r="AJ40" s="63">
        <v>-5.7170391082763672E-3</v>
      </c>
      <c r="AK40" s="63">
        <v>-5.3559243679046631E-3</v>
      </c>
      <c r="AL40" s="63">
        <v>-4.2102038860321045E-3</v>
      </c>
      <c r="AM40" s="19"/>
      <c r="AN40" s="82">
        <f t="shared" si="4"/>
        <v>2745000</v>
      </c>
      <c r="AO40" s="82">
        <f t="shared" si="4"/>
        <v>2625000</v>
      </c>
      <c r="AP40" s="82">
        <f t="shared" si="4"/>
        <v>2790000</v>
      </c>
      <c r="AQ40" s="82">
        <f t="shared" si="4"/>
        <v>2710000</v>
      </c>
      <c r="AR40" s="82">
        <f t="shared" si="4"/>
        <v>2755000</v>
      </c>
      <c r="AS40" s="37"/>
      <c r="AT40" s="82">
        <f t="shared" si="5"/>
        <v>-30000</v>
      </c>
      <c r="AU40" s="82">
        <f t="shared" si="5"/>
        <v>-50000</v>
      </c>
      <c r="AV40" s="82">
        <f t="shared" si="5"/>
        <v>-40000</v>
      </c>
      <c r="AW40" s="82">
        <f t="shared" si="5"/>
        <v>-40000</v>
      </c>
      <c r="AX40" s="82">
        <f t="shared" si="5"/>
        <v>-30000</v>
      </c>
      <c r="AY40" s="37"/>
      <c r="AZ40" s="83">
        <f t="shared" si="6"/>
        <v>0.38470819592475891</v>
      </c>
      <c r="BA40" s="83">
        <f t="shared" si="6"/>
        <v>0.36822989583015442</v>
      </c>
      <c r="BB40" s="83">
        <f t="shared" si="6"/>
        <v>0.3911595344543457</v>
      </c>
      <c r="BC40" s="83">
        <f t="shared" si="6"/>
        <v>0.38014516234397888</v>
      </c>
      <c r="BD40" s="83">
        <f t="shared" si="6"/>
        <v>0.38643422722816467</v>
      </c>
      <c r="BF40" s="83">
        <f t="shared" si="7"/>
        <v>-4.1312575340270996E-3</v>
      </c>
      <c r="BG40" s="83">
        <f t="shared" si="7"/>
        <v>-7.1606338024139404E-3</v>
      </c>
      <c r="BH40" s="83">
        <f t="shared" si="7"/>
        <v>-5.7170391082763672E-3</v>
      </c>
      <c r="BI40" s="83">
        <f t="shared" si="7"/>
        <v>-5.3559243679046631E-3</v>
      </c>
      <c r="BJ40" s="83">
        <f t="shared" si="7"/>
        <v>-4.2102038860321045E-3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4911943</v>
      </c>
      <c r="K42" s="78">
        <v>4674292</v>
      </c>
      <c r="L42" s="78">
        <v>5069530</v>
      </c>
      <c r="M42" s="78">
        <v>4900274</v>
      </c>
      <c r="N42" s="78">
        <v>5106445</v>
      </c>
      <c r="O42" s="62"/>
      <c r="P42" s="78">
        <v>-39481</v>
      </c>
      <c r="Q42" s="78">
        <v>-60475</v>
      </c>
      <c r="R42" s="78">
        <v>-69972</v>
      </c>
      <c r="S42" s="78">
        <v>-67657</v>
      </c>
      <c r="T42" s="78">
        <v>-33176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0.17140203714370728</v>
      </c>
      <c r="AC42" s="63">
        <v>0.16310921311378479</v>
      </c>
      <c r="AD42" s="63">
        <v>0.17690102756023407</v>
      </c>
      <c r="AE42" s="63">
        <v>0.17099484801292419</v>
      </c>
      <c r="AF42" s="63">
        <v>0.17818917334079742</v>
      </c>
      <c r="AG42" s="64"/>
      <c r="AH42" s="63">
        <v>-1.3776868581771851E-3</v>
      </c>
      <c r="AI42" s="63">
        <v>-2.1102726459503174E-3</v>
      </c>
      <c r="AJ42" s="63">
        <v>-2.4416744709014893E-3</v>
      </c>
      <c r="AK42" s="63">
        <v>-2.3608803749084473E-3</v>
      </c>
      <c r="AL42" s="63">
        <v>-1.1576712131500244E-3</v>
      </c>
      <c r="AM42" s="19"/>
      <c r="AN42" s="82">
        <f t="shared" si="4"/>
        <v>4910000</v>
      </c>
      <c r="AO42" s="82">
        <f t="shared" si="4"/>
        <v>4675000</v>
      </c>
      <c r="AP42" s="82">
        <f t="shared" si="4"/>
        <v>5070000</v>
      </c>
      <c r="AQ42" s="82">
        <f t="shared" si="4"/>
        <v>4900000</v>
      </c>
      <c r="AR42" s="82">
        <f t="shared" si="4"/>
        <v>5105000</v>
      </c>
      <c r="AS42" s="37"/>
      <c r="AT42" s="82">
        <f t="shared" si="5"/>
        <v>-40000</v>
      </c>
      <c r="AU42" s="82">
        <f t="shared" si="5"/>
        <v>-60000</v>
      </c>
      <c r="AV42" s="82">
        <f t="shared" si="5"/>
        <v>-70000</v>
      </c>
      <c r="AW42" s="82">
        <f t="shared" si="5"/>
        <v>-70000</v>
      </c>
      <c r="AX42" s="82">
        <f t="shared" si="5"/>
        <v>-35000</v>
      </c>
      <c r="AY42" s="37"/>
      <c r="AZ42" s="83">
        <f t="shared" si="6"/>
        <v>0.17140203714370728</v>
      </c>
      <c r="BA42" s="83">
        <f t="shared" si="6"/>
        <v>0.16310921311378479</v>
      </c>
      <c r="BB42" s="83">
        <f t="shared" si="6"/>
        <v>0.17690102756023407</v>
      </c>
      <c r="BC42" s="83">
        <f t="shared" si="6"/>
        <v>0.17099484801292419</v>
      </c>
      <c r="BD42" s="83">
        <f t="shared" si="6"/>
        <v>0.17818917334079742</v>
      </c>
      <c r="BF42" s="83">
        <f t="shared" si="7"/>
        <v>-1.3776868581771851E-3</v>
      </c>
      <c r="BG42" s="83">
        <f t="shared" si="7"/>
        <v>-2.1102726459503174E-3</v>
      </c>
      <c r="BH42" s="83">
        <f t="shared" si="7"/>
        <v>-2.4416744709014893E-3</v>
      </c>
      <c r="BI42" s="83">
        <f t="shared" si="7"/>
        <v>-2.3608803749084473E-3</v>
      </c>
      <c r="BJ42" s="83">
        <f t="shared" si="7"/>
        <v>-1.1576712131500244E-3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4370225</v>
      </c>
      <c r="K43" s="78">
        <v>4539514</v>
      </c>
      <c r="L43" s="78">
        <v>4620539</v>
      </c>
      <c r="M43" s="78">
        <v>4535802</v>
      </c>
      <c r="N43" s="78">
        <v>4612290</v>
      </c>
      <c r="O43" s="62"/>
      <c r="P43" s="78">
        <v>-3098</v>
      </c>
      <c r="Q43" s="78">
        <v>-2276</v>
      </c>
      <c r="R43" s="78">
        <v>-259</v>
      </c>
      <c r="S43" s="78">
        <v>-259</v>
      </c>
      <c r="T43" s="78">
        <v>-259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0.11478379368782043</v>
      </c>
      <c r="AC43" s="63">
        <v>0.11923016607761383</v>
      </c>
      <c r="AD43" s="63">
        <v>0.12135828286409378</v>
      </c>
      <c r="AE43" s="63">
        <v>0.11913266777992249</v>
      </c>
      <c r="AF43" s="63">
        <v>0.12114162743091583</v>
      </c>
      <c r="AG43" s="64"/>
      <c r="AH43" s="63">
        <v>-8.1367790699005127E-5</v>
      </c>
      <c r="AI43" s="63">
        <v>-5.9776008129119873E-5</v>
      </c>
      <c r="AJ43" s="63">
        <v>-6.8023800849914551E-6</v>
      </c>
      <c r="AK43" s="63">
        <v>-6.8023800849914551E-6</v>
      </c>
      <c r="AL43" s="63">
        <v>-6.8023800849914551E-6</v>
      </c>
      <c r="AM43" s="19"/>
      <c r="AN43" s="82">
        <f t="shared" si="4"/>
        <v>4370000</v>
      </c>
      <c r="AO43" s="82">
        <f t="shared" si="4"/>
        <v>4540000</v>
      </c>
      <c r="AP43" s="82">
        <f t="shared" si="4"/>
        <v>4620000</v>
      </c>
      <c r="AQ43" s="82">
        <f t="shared" si="4"/>
        <v>4535000</v>
      </c>
      <c r="AR43" s="82">
        <f t="shared" si="4"/>
        <v>4610000</v>
      </c>
      <c r="AS43" s="37"/>
      <c r="AT43" s="82">
        <f t="shared" si="5"/>
        <v>-5000</v>
      </c>
      <c r="AU43" s="82">
        <f t="shared" si="5"/>
        <v>0</v>
      </c>
      <c r="AV43" s="82">
        <f t="shared" si="5"/>
        <v>0</v>
      </c>
      <c r="AW43" s="82">
        <f t="shared" si="5"/>
        <v>0</v>
      </c>
      <c r="AX43" s="82">
        <f t="shared" si="5"/>
        <v>0</v>
      </c>
      <c r="AY43" s="37"/>
      <c r="AZ43" s="83">
        <f t="shared" si="6"/>
        <v>0.11478379368782043</v>
      </c>
      <c r="BA43" s="83">
        <f t="shared" si="6"/>
        <v>0.11923016607761383</v>
      </c>
      <c r="BB43" s="83">
        <f t="shared" si="6"/>
        <v>0.12135828286409378</v>
      </c>
      <c r="BC43" s="83">
        <f t="shared" si="6"/>
        <v>0.11913266777992249</v>
      </c>
      <c r="BD43" s="83">
        <f t="shared" si="6"/>
        <v>0.12114162743091583</v>
      </c>
      <c r="BF43" s="83">
        <f t="shared" si="7"/>
        <v>-8.1367790699005127E-5</v>
      </c>
      <c r="BG43" s="83">
        <f t="shared" si="7"/>
        <v>-5.9776008129119873E-5</v>
      </c>
      <c r="BH43" s="83">
        <f t="shared" si="7"/>
        <v>-6.8023800849914551E-6</v>
      </c>
      <c r="BI43" s="83">
        <f t="shared" si="7"/>
        <v>-6.8023800849914551E-6</v>
      </c>
      <c r="BJ43" s="83">
        <f t="shared" si="7"/>
        <v>-6.8023800849914551E-6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3713254</v>
      </c>
      <c r="K44" s="78">
        <v>3529291</v>
      </c>
      <c r="L44" s="78">
        <v>3786712</v>
      </c>
      <c r="M44" s="78">
        <v>3656740</v>
      </c>
      <c r="N44" s="78">
        <v>3738366</v>
      </c>
      <c r="O44" s="62"/>
      <c r="P44" s="78">
        <v>-27175</v>
      </c>
      <c r="Q44" s="78">
        <v>-22075</v>
      </c>
      <c r="R44" s="78">
        <v>-55202</v>
      </c>
      <c r="S44" s="78">
        <v>-24731</v>
      </c>
      <c r="T44" s="78">
        <v>-14168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0.16073265671730042</v>
      </c>
      <c r="AC44" s="63">
        <v>0.15276959538459778</v>
      </c>
      <c r="AD44" s="63">
        <v>0.16391238570213318</v>
      </c>
      <c r="AE44" s="63">
        <v>0.15828639268875122</v>
      </c>
      <c r="AF44" s="63">
        <v>0.16181966662406921</v>
      </c>
      <c r="AG44" s="64"/>
      <c r="AH44" s="63">
        <v>-1.1763125658035278E-3</v>
      </c>
      <c r="AI44" s="63">
        <v>-9.555518627166748E-4</v>
      </c>
      <c r="AJ44" s="63">
        <v>-2.3894757032394409E-3</v>
      </c>
      <c r="AK44" s="63">
        <v>-1.0704994201660156E-3</v>
      </c>
      <c r="AL44" s="63">
        <v>-6.1327219009399414E-4</v>
      </c>
      <c r="AM44" s="19"/>
      <c r="AN44" s="82">
        <f t="shared" si="4"/>
        <v>3715000</v>
      </c>
      <c r="AO44" s="82">
        <f t="shared" si="4"/>
        <v>3530000</v>
      </c>
      <c r="AP44" s="82">
        <f t="shared" si="4"/>
        <v>3785000</v>
      </c>
      <c r="AQ44" s="82">
        <f t="shared" si="4"/>
        <v>3655000</v>
      </c>
      <c r="AR44" s="82">
        <f t="shared" si="4"/>
        <v>3740000</v>
      </c>
      <c r="AS44" s="37"/>
      <c r="AT44" s="82">
        <f t="shared" si="5"/>
        <v>-25000</v>
      </c>
      <c r="AU44" s="82">
        <f t="shared" si="5"/>
        <v>-20000</v>
      </c>
      <c r="AV44" s="82">
        <f t="shared" si="5"/>
        <v>-55000</v>
      </c>
      <c r="AW44" s="82">
        <f t="shared" si="5"/>
        <v>-25000</v>
      </c>
      <c r="AX44" s="82">
        <f t="shared" si="5"/>
        <v>-15000</v>
      </c>
      <c r="AY44" s="37"/>
      <c r="AZ44" s="83">
        <f t="shared" si="6"/>
        <v>0.16073265671730042</v>
      </c>
      <c r="BA44" s="83">
        <f t="shared" si="6"/>
        <v>0.15276959538459778</v>
      </c>
      <c r="BB44" s="83">
        <f t="shared" si="6"/>
        <v>0.16391238570213318</v>
      </c>
      <c r="BC44" s="83">
        <f t="shared" si="6"/>
        <v>0.15828639268875122</v>
      </c>
      <c r="BD44" s="83">
        <f t="shared" si="6"/>
        <v>0.16181966662406921</v>
      </c>
      <c r="BF44" s="83">
        <f t="shared" si="7"/>
        <v>-1.1763125658035278E-3</v>
      </c>
      <c r="BG44" s="83">
        <f t="shared" si="7"/>
        <v>-9.555518627166748E-4</v>
      </c>
      <c r="BH44" s="83">
        <f t="shared" si="7"/>
        <v>-2.3894757032394409E-3</v>
      </c>
      <c r="BI44" s="83">
        <f t="shared" si="7"/>
        <v>-1.0704994201660156E-3</v>
      </c>
      <c r="BJ44" s="83">
        <f t="shared" si="7"/>
        <v>-6.1327219009399414E-4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1135447</v>
      </c>
      <c r="K45" s="78">
        <v>1092408</v>
      </c>
      <c r="L45" s="78">
        <v>1216769</v>
      </c>
      <c r="M45" s="78">
        <v>1179479</v>
      </c>
      <c r="N45" s="78">
        <v>1301529</v>
      </c>
      <c r="O45" s="62"/>
      <c r="P45" s="78">
        <v>-8304</v>
      </c>
      <c r="Q45" s="78">
        <v>-4884</v>
      </c>
      <c r="R45" s="78">
        <v>0</v>
      </c>
      <c r="S45" s="78">
        <v>-29465</v>
      </c>
      <c r="T45" s="78">
        <v>-5184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0.21686258912086487</v>
      </c>
      <c r="AC45" s="63">
        <v>0.20864243805408478</v>
      </c>
      <c r="AD45" s="63">
        <v>0.23239453136920929</v>
      </c>
      <c r="AE45" s="63">
        <v>0.22527240216732025</v>
      </c>
      <c r="AF45" s="63">
        <v>0.248583123087883</v>
      </c>
      <c r="AG45" s="64"/>
      <c r="AH45" s="63">
        <v>-3.6092549562454224E-3</v>
      </c>
      <c r="AI45" s="63">
        <v>-2.1227747201919556E-3</v>
      </c>
      <c r="AJ45" s="63">
        <v>0</v>
      </c>
      <c r="AK45" s="63">
        <v>-1.280665397644043E-2</v>
      </c>
      <c r="AL45" s="63">
        <v>-2.2531598806381226E-3</v>
      </c>
      <c r="AM45" s="19"/>
      <c r="AN45" s="82">
        <f t="shared" si="4"/>
        <v>1135000</v>
      </c>
      <c r="AO45" s="82">
        <f t="shared" si="4"/>
        <v>1090000</v>
      </c>
      <c r="AP45" s="82">
        <f t="shared" si="4"/>
        <v>1215000</v>
      </c>
      <c r="AQ45" s="82">
        <f t="shared" si="4"/>
        <v>1180000</v>
      </c>
      <c r="AR45" s="82">
        <f t="shared" si="4"/>
        <v>1300000</v>
      </c>
      <c r="AS45" s="37"/>
      <c r="AT45" s="82">
        <f t="shared" si="5"/>
        <v>-10000</v>
      </c>
      <c r="AU45" s="82">
        <f t="shared" si="5"/>
        <v>-5000</v>
      </c>
      <c r="AV45" s="82">
        <f t="shared" si="5"/>
        <v>0</v>
      </c>
      <c r="AW45" s="82">
        <f t="shared" si="5"/>
        <v>-30000</v>
      </c>
      <c r="AX45" s="82">
        <f t="shared" si="5"/>
        <v>-5000</v>
      </c>
      <c r="AY45" s="37"/>
      <c r="AZ45" s="83">
        <f t="shared" si="6"/>
        <v>0.21686258912086487</v>
      </c>
      <c r="BA45" s="83">
        <f t="shared" si="6"/>
        <v>0.20864243805408478</v>
      </c>
      <c r="BB45" s="83">
        <f t="shared" si="6"/>
        <v>0.23239453136920929</v>
      </c>
      <c r="BC45" s="83">
        <f t="shared" si="6"/>
        <v>0.22527240216732025</v>
      </c>
      <c r="BD45" s="83">
        <f t="shared" si="6"/>
        <v>0.248583123087883</v>
      </c>
      <c r="BF45" s="83">
        <f t="shared" si="7"/>
        <v>-3.6092549562454224E-3</v>
      </c>
      <c r="BG45" s="83">
        <f t="shared" si="7"/>
        <v>-2.1227747201919556E-3</v>
      </c>
      <c r="BH45" s="83">
        <f t="shared" si="7"/>
        <v>0</v>
      </c>
      <c r="BI45" s="83">
        <f t="shared" si="7"/>
        <v>-1.280665397644043E-2</v>
      </c>
      <c r="BJ45" s="83">
        <f t="shared" si="7"/>
        <v>-2.2531598806381226E-3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486345</v>
      </c>
      <c r="K46" s="78">
        <v>457283</v>
      </c>
      <c r="L46" s="78">
        <v>505522</v>
      </c>
      <c r="M46" s="78">
        <v>483107</v>
      </c>
      <c r="N46" s="78">
        <v>533855</v>
      </c>
      <c r="O46" s="62"/>
      <c r="P46" s="78">
        <v>-4002</v>
      </c>
      <c r="Q46" s="78">
        <v>-33516</v>
      </c>
      <c r="R46" s="78">
        <v>-14770</v>
      </c>
      <c r="S46" s="78">
        <v>-13461</v>
      </c>
      <c r="T46" s="78">
        <v>-13824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0.21138477325439453</v>
      </c>
      <c r="AC46" s="63">
        <v>0.19875328242778778</v>
      </c>
      <c r="AD46" s="63">
        <v>0.21971985697746277</v>
      </c>
      <c r="AE46" s="63">
        <v>0.2099774181842804</v>
      </c>
      <c r="AF46" s="63">
        <v>0.23203450441360474</v>
      </c>
      <c r="AG46" s="64"/>
      <c r="AH46" s="63">
        <v>-1.3635307550430298E-3</v>
      </c>
      <c r="AI46" s="63">
        <v>-1.1419296264648438E-2</v>
      </c>
      <c r="AJ46" s="63">
        <v>-5.0323158502578735E-3</v>
      </c>
      <c r="AK46" s="63">
        <v>-4.5863240957260132E-3</v>
      </c>
      <c r="AL46" s="63">
        <v>-4.7099888324737549E-3</v>
      </c>
      <c r="AM46" s="19"/>
      <c r="AN46" s="82">
        <f t="shared" si="4"/>
        <v>485000</v>
      </c>
      <c r="AO46" s="82">
        <f t="shared" si="4"/>
        <v>455000</v>
      </c>
      <c r="AP46" s="82">
        <f t="shared" si="4"/>
        <v>505000</v>
      </c>
      <c r="AQ46" s="82">
        <f t="shared" si="4"/>
        <v>485000</v>
      </c>
      <c r="AR46" s="82">
        <f t="shared" si="4"/>
        <v>535000</v>
      </c>
      <c r="AS46" s="37"/>
      <c r="AT46" s="82">
        <f t="shared" si="5"/>
        <v>-5000</v>
      </c>
      <c r="AU46" s="82">
        <f t="shared" si="5"/>
        <v>-35000</v>
      </c>
      <c r="AV46" s="82">
        <f t="shared" si="5"/>
        <v>-15000</v>
      </c>
      <c r="AW46" s="82">
        <f t="shared" si="5"/>
        <v>-15000</v>
      </c>
      <c r="AX46" s="82">
        <f t="shared" si="5"/>
        <v>-15000</v>
      </c>
      <c r="AY46" s="37"/>
      <c r="AZ46" s="83">
        <f t="shared" si="6"/>
        <v>0.21138477325439453</v>
      </c>
      <c r="BA46" s="83">
        <f t="shared" si="6"/>
        <v>0.19875328242778778</v>
      </c>
      <c r="BB46" s="83">
        <f t="shared" si="6"/>
        <v>0.21971985697746277</v>
      </c>
      <c r="BC46" s="83">
        <f t="shared" si="6"/>
        <v>0.2099774181842804</v>
      </c>
      <c r="BD46" s="83">
        <f t="shared" si="6"/>
        <v>0.23203450441360474</v>
      </c>
      <c r="BF46" s="83">
        <f t="shared" si="7"/>
        <v>-1.3635307550430298E-3</v>
      </c>
      <c r="BG46" s="83">
        <f t="shared" si="7"/>
        <v>-1.1419296264648438E-2</v>
      </c>
      <c r="BH46" s="83">
        <f t="shared" si="7"/>
        <v>-5.0323158502578735E-3</v>
      </c>
      <c r="BI46" s="83">
        <f t="shared" si="7"/>
        <v>-4.5863240957260132E-3</v>
      </c>
      <c r="BJ46" s="83">
        <f t="shared" si="7"/>
        <v>-4.7099888324737549E-3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649102</v>
      </c>
      <c r="K47" s="78">
        <v>635125</v>
      </c>
      <c r="L47" s="78">
        <v>711247</v>
      </c>
      <c r="M47" s="78">
        <v>696372</v>
      </c>
      <c r="N47" s="78">
        <v>767674</v>
      </c>
      <c r="O47" s="62"/>
      <c r="P47" s="78"/>
      <c r="Q47" s="78"/>
      <c r="R47" s="78"/>
      <c r="S47" s="78"/>
      <c r="T47" s="78"/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0.22115662693977356</v>
      </c>
      <c r="AC47" s="63">
        <v>0.21639449894428253</v>
      </c>
      <c r="AD47" s="63">
        <v>0.2423301488161087</v>
      </c>
      <c r="AE47" s="63">
        <v>0.2372620701789856</v>
      </c>
      <c r="AF47" s="63">
        <v>0.26155549287796021</v>
      </c>
      <c r="AG47" s="64"/>
      <c r="AH47" s="63"/>
      <c r="AI47" s="63"/>
      <c r="AJ47" s="63"/>
      <c r="AK47" s="63"/>
      <c r="AL47" s="63"/>
      <c r="AM47" s="19"/>
      <c r="AN47" s="82">
        <f t="shared" si="4"/>
        <v>650000</v>
      </c>
      <c r="AO47" s="82">
        <f t="shared" si="4"/>
        <v>635000</v>
      </c>
      <c r="AP47" s="82">
        <f t="shared" si="4"/>
        <v>710000</v>
      </c>
      <c r="AQ47" s="82">
        <f t="shared" si="4"/>
        <v>695000</v>
      </c>
      <c r="AR47" s="82">
        <f t="shared" si="4"/>
        <v>770000</v>
      </c>
      <c r="AS47" s="37"/>
      <c r="AT47" s="82">
        <f t="shared" si="5"/>
        <v>0</v>
      </c>
      <c r="AU47" s="82">
        <f t="shared" si="5"/>
        <v>0</v>
      </c>
      <c r="AV47" s="82">
        <f t="shared" si="5"/>
        <v>0</v>
      </c>
      <c r="AW47" s="82">
        <f t="shared" si="5"/>
        <v>0</v>
      </c>
      <c r="AX47" s="82">
        <f t="shared" si="5"/>
        <v>0</v>
      </c>
      <c r="AY47" s="37"/>
      <c r="AZ47" s="83">
        <f t="shared" si="6"/>
        <v>0.22115662693977356</v>
      </c>
      <c r="BA47" s="83">
        <f t="shared" si="6"/>
        <v>0.21639449894428253</v>
      </c>
      <c r="BB47" s="83">
        <f t="shared" si="6"/>
        <v>0.2423301488161087</v>
      </c>
      <c r="BC47" s="83">
        <f t="shared" si="6"/>
        <v>0.2372620701789856</v>
      </c>
      <c r="BD47" s="83">
        <f t="shared" si="6"/>
        <v>0.26155549287796021</v>
      </c>
      <c r="BF47" s="83">
        <f t="shared" si="7"/>
        <v>0</v>
      </c>
      <c r="BG47" s="83">
        <f t="shared" si="7"/>
        <v>0</v>
      </c>
      <c r="BH47" s="83">
        <f t="shared" si="7"/>
        <v>0</v>
      </c>
      <c r="BI47" s="83">
        <f t="shared" si="7"/>
        <v>0</v>
      </c>
      <c r="BJ47" s="83">
        <f t="shared" si="7"/>
        <v>0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1907485</v>
      </c>
      <c r="K48" s="78">
        <v>1831116</v>
      </c>
      <c r="L48" s="78">
        <v>2013841</v>
      </c>
      <c r="M48" s="78">
        <v>1954354</v>
      </c>
      <c r="N48" s="78">
        <v>2049330</v>
      </c>
      <c r="O48" s="62"/>
      <c r="P48" s="78">
        <v>-15979</v>
      </c>
      <c r="Q48" s="78">
        <v>-43631</v>
      </c>
      <c r="R48" s="78">
        <v>-36673</v>
      </c>
      <c r="S48" s="78">
        <v>-32022</v>
      </c>
      <c r="T48" s="78">
        <v>-21822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0.20633906126022339</v>
      </c>
      <c r="AC48" s="63">
        <v>0.1980779767036438</v>
      </c>
      <c r="AD48" s="63">
        <v>0.21784394979476929</v>
      </c>
      <c r="AE48" s="63">
        <v>0.21140904724597931</v>
      </c>
      <c r="AF48" s="63">
        <v>0.22168292105197906</v>
      </c>
      <c r="AG48" s="64"/>
      <c r="AH48" s="63">
        <v>-1.7285048961639404E-3</v>
      </c>
      <c r="AI48" s="63">
        <v>-4.7197043895721436E-3</v>
      </c>
      <c r="AJ48" s="63">
        <v>-3.9670467376708984E-3</v>
      </c>
      <c r="AK48" s="63">
        <v>-3.4639239311218262E-3</v>
      </c>
      <c r="AL48" s="63">
        <v>-2.3605525493621826E-3</v>
      </c>
      <c r="AM48" s="19"/>
      <c r="AN48" s="82">
        <f t="shared" si="4"/>
        <v>1905000</v>
      </c>
      <c r="AO48" s="82">
        <f t="shared" si="4"/>
        <v>1830000</v>
      </c>
      <c r="AP48" s="82">
        <f t="shared" si="4"/>
        <v>2015000</v>
      </c>
      <c r="AQ48" s="82">
        <f t="shared" si="4"/>
        <v>1955000</v>
      </c>
      <c r="AR48" s="82">
        <f t="shared" si="4"/>
        <v>2050000</v>
      </c>
      <c r="AS48" s="37"/>
      <c r="AT48" s="82">
        <f t="shared" si="5"/>
        <v>-15000</v>
      </c>
      <c r="AU48" s="82">
        <f t="shared" si="5"/>
        <v>-45000</v>
      </c>
      <c r="AV48" s="82">
        <f t="shared" si="5"/>
        <v>-35000</v>
      </c>
      <c r="AW48" s="82">
        <f t="shared" si="5"/>
        <v>-30000</v>
      </c>
      <c r="AX48" s="82">
        <f t="shared" si="5"/>
        <v>-20000</v>
      </c>
      <c r="AY48" s="37"/>
      <c r="AZ48" s="83">
        <f t="shared" si="6"/>
        <v>0.20633906126022339</v>
      </c>
      <c r="BA48" s="83">
        <f t="shared" si="6"/>
        <v>0.1980779767036438</v>
      </c>
      <c r="BB48" s="83">
        <f t="shared" si="6"/>
        <v>0.21784394979476929</v>
      </c>
      <c r="BC48" s="83">
        <f t="shared" si="6"/>
        <v>0.21140904724597931</v>
      </c>
      <c r="BD48" s="83">
        <f t="shared" si="6"/>
        <v>0.22168292105197906</v>
      </c>
      <c r="BF48" s="83">
        <f t="shared" si="7"/>
        <v>-1.7285048961639404E-3</v>
      </c>
      <c r="BG48" s="83">
        <f t="shared" si="7"/>
        <v>-4.7197043895721436E-3</v>
      </c>
      <c r="BH48" s="83">
        <f t="shared" si="7"/>
        <v>-3.9670467376708984E-3</v>
      </c>
      <c r="BI48" s="83">
        <f t="shared" si="7"/>
        <v>-3.4639239311218262E-3</v>
      </c>
      <c r="BJ48" s="83">
        <f t="shared" si="7"/>
        <v>-2.3605525493621826E-3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3529224</v>
      </c>
      <c r="K50" s="78">
        <v>3240205</v>
      </c>
      <c r="L50" s="78">
        <v>3439919</v>
      </c>
      <c r="M50" s="78">
        <v>3306543</v>
      </c>
      <c r="N50" s="78">
        <v>3389937</v>
      </c>
      <c r="O50" s="62"/>
      <c r="P50" s="78">
        <v>-26133</v>
      </c>
      <c r="Q50" s="78">
        <v>-49537</v>
      </c>
      <c r="R50" s="78">
        <v>-52929</v>
      </c>
      <c r="S50" s="78">
        <v>-28878</v>
      </c>
      <c r="T50" s="78">
        <v>-26903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0.3325878381729126</v>
      </c>
      <c r="AC50" s="63">
        <v>0.30535119771957397</v>
      </c>
      <c r="AD50" s="63">
        <v>0.32417190074920654</v>
      </c>
      <c r="AE50" s="63">
        <v>0.31160277128219604</v>
      </c>
      <c r="AF50" s="63">
        <v>0.31946167349815369</v>
      </c>
      <c r="AG50" s="64"/>
      <c r="AH50" s="63">
        <v>-2.4627447128295898E-3</v>
      </c>
      <c r="AI50" s="63">
        <v>-4.6682953834533691E-3</v>
      </c>
      <c r="AJ50" s="63">
        <v>-4.9879252910614014E-3</v>
      </c>
      <c r="AK50" s="63">
        <v>-2.7214288711547852E-3</v>
      </c>
      <c r="AL50" s="63">
        <v>-2.5353133678436279E-3</v>
      </c>
      <c r="AM50" s="19"/>
      <c r="AN50" s="82">
        <f t="shared" si="4"/>
        <v>3530000</v>
      </c>
      <c r="AO50" s="82">
        <f t="shared" si="4"/>
        <v>3240000</v>
      </c>
      <c r="AP50" s="82">
        <f t="shared" si="4"/>
        <v>3440000</v>
      </c>
      <c r="AQ50" s="82">
        <f t="shared" si="4"/>
        <v>3305000</v>
      </c>
      <c r="AR50" s="82">
        <f t="shared" si="4"/>
        <v>3390000</v>
      </c>
      <c r="AS50" s="37"/>
      <c r="AT50" s="82">
        <f t="shared" si="5"/>
        <v>-25000</v>
      </c>
      <c r="AU50" s="82">
        <f t="shared" si="5"/>
        <v>-50000</v>
      </c>
      <c r="AV50" s="82">
        <f t="shared" si="5"/>
        <v>-55000</v>
      </c>
      <c r="AW50" s="82">
        <f t="shared" si="5"/>
        <v>-30000</v>
      </c>
      <c r="AX50" s="82">
        <f t="shared" si="5"/>
        <v>-25000</v>
      </c>
      <c r="AY50" s="37"/>
      <c r="AZ50" s="83">
        <f t="shared" si="6"/>
        <v>0.3325878381729126</v>
      </c>
      <c r="BA50" s="83">
        <f t="shared" si="6"/>
        <v>0.30535119771957397</v>
      </c>
      <c r="BB50" s="83">
        <f t="shared" si="6"/>
        <v>0.32417190074920654</v>
      </c>
      <c r="BC50" s="83">
        <f t="shared" si="6"/>
        <v>0.31160277128219604</v>
      </c>
      <c r="BD50" s="83">
        <f t="shared" si="6"/>
        <v>0.31946167349815369</v>
      </c>
      <c r="BF50" s="83">
        <f t="shared" si="7"/>
        <v>-2.4627447128295898E-3</v>
      </c>
      <c r="BG50" s="83">
        <f t="shared" si="7"/>
        <v>-4.6682953834533691E-3</v>
      </c>
      <c r="BH50" s="83">
        <f t="shared" si="7"/>
        <v>-4.9879252910614014E-3</v>
      </c>
      <c r="BI50" s="83">
        <f t="shared" si="7"/>
        <v>-2.7214288711547852E-3</v>
      </c>
      <c r="BJ50" s="83">
        <f t="shared" si="7"/>
        <v>-2.5353133678436279E-3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2980474</v>
      </c>
      <c r="K51" s="78">
        <v>2845720</v>
      </c>
      <c r="L51" s="78">
        <v>2747389</v>
      </c>
      <c r="M51" s="78">
        <v>2693190</v>
      </c>
      <c r="N51" s="78">
        <v>2760797</v>
      </c>
      <c r="O51" s="62"/>
      <c r="P51" s="78">
        <v>-7994</v>
      </c>
      <c r="Q51" s="78">
        <v>-8208</v>
      </c>
      <c r="R51" s="78">
        <v>-3018</v>
      </c>
      <c r="S51" s="78">
        <v>-9052</v>
      </c>
      <c r="T51" s="78">
        <v>-3018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0.23187835514545441</v>
      </c>
      <c r="AC51" s="63">
        <v>0.2213946133852005</v>
      </c>
      <c r="AD51" s="63">
        <v>0.21374453604221344</v>
      </c>
      <c r="AE51" s="63">
        <v>0.20952790975570679</v>
      </c>
      <c r="AF51" s="63">
        <v>0.21478767693042755</v>
      </c>
      <c r="AG51" s="64"/>
      <c r="AH51" s="63">
        <v>-6.2192976474761963E-4</v>
      </c>
      <c r="AI51" s="63">
        <v>-6.3857436180114746E-4</v>
      </c>
      <c r="AJ51" s="63">
        <v>-2.3481249809265137E-4</v>
      </c>
      <c r="AK51" s="63">
        <v>-7.0422887802124023E-4</v>
      </c>
      <c r="AL51" s="63">
        <v>-2.3479759693145752E-4</v>
      </c>
      <c r="AM51" s="50"/>
      <c r="AN51" s="82">
        <f t="shared" si="4"/>
        <v>2980000</v>
      </c>
      <c r="AO51" s="82">
        <f t="shared" si="4"/>
        <v>2845000</v>
      </c>
      <c r="AP51" s="82">
        <f t="shared" si="4"/>
        <v>2745000</v>
      </c>
      <c r="AQ51" s="82">
        <f t="shared" si="4"/>
        <v>2695000</v>
      </c>
      <c r="AR51" s="82">
        <f t="shared" si="4"/>
        <v>2760000</v>
      </c>
      <c r="AS51" s="51"/>
      <c r="AT51" s="82">
        <f t="shared" si="5"/>
        <v>-10000</v>
      </c>
      <c r="AU51" s="82">
        <f t="shared" si="5"/>
        <v>-10000</v>
      </c>
      <c r="AV51" s="82">
        <f t="shared" si="5"/>
        <v>-5000</v>
      </c>
      <c r="AW51" s="82">
        <f t="shared" si="5"/>
        <v>-10000</v>
      </c>
      <c r="AX51" s="82">
        <f t="shared" si="5"/>
        <v>-5000</v>
      </c>
      <c r="AY51" s="51"/>
      <c r="AZ51" s="83">
        <f t="shared" si="6"/>
        <v>0.23187835514545441</v>
      </c>
      <c r="BA51" s="83">
        <f t="shared" si="6"/>
        <v>0.2213946133852005</v>
      </c>
      <c r="BB51" s="83">
        <f t="shared" si="6"/>
        <v>0.21374453604221344</v>
      </c>
      <c r="BC51" s="83">
        <f t="shared" si="6"/>
        <v>0.20952790975570679</v>
      </c>
      <c r="BD51" s="83">
        <f t="shared" si="6"/>
        <v>0.21478767693042755</v>
      </c>
      <c r="BF51" s="83">
        <f t="shared" si="7"/>
        <v>-6.2192976474761963E-4</v>
      </c>
      <c r="BG51" s="83">
        <f t="shared" si="7"/>
        <v>-6.3857436180114746E-4</v>
      </c>
      <c r="BH51" s="83">
        <f t="shared" si="7"/>
        <v>-2.3481249809265137E-4</v>
      </c>
      <c r="BI51" s="83">
        <f t="shared" si="7"/>
        <v>-7.0422887802124023E-4</v>
      </c>
      <c r="BJ51" s="83">
        <f t="shared" si="7"/>
        <v>-2.3479759693145752E-4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1840486</v>
      </c>
      <c r="K52" s="78">
        <v>2269756</v>
      </c>
      <c r="L52" s="78">
        <v>2630643</v>
      </c>
      <c r="M52" s="78">
        <v>2609578</v>
      </c>
      <c r="N52" s="78">
        <v>2692500</v>
      </c>
      <c r="O52" s="62"/>
      <c r="P52" s="78">
        <v>-7508</v>
      </c>
      <c r="Q52" s="78">
        <v>-4062</v>
      </c>
      <c r="R52" s="78">
        <v>0</v>
      </c>
      <c r="S52" s="78">
        <v>-21073</v>
      </c>
      <c r="T52" s="78">
        <v>2030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7.9943805932998657E-2</v>
      </c>
      <c r="AC52" s="63">
        <v>9.8589688539505005E-2</v>
      </c>
      <c r="AD52" s="63">
        <v>0.11426526308059692</v>
      </c>
      <c r="AE52" s="63">
        <v>0.1133502796292305</v>
      </c>
      <c r="AF52" s="63">
        <v>0.11695209890604019</v>
      </c>
      <c r="AG52" s="64"/>
      <c r="AH52" s="63">
        <v>-3.2611936330795288E-4</v>
      </c>
      <c r="AI52" s="63">
        <v>-1.7643719911575317E-4</v>
      </c>
      <c r="AJ52" s="63">
        <v>0</v>
      </c>
      <c r="AK52" s="63">
        <v>-9.1533362865447998E-4</v>
      </c>
      <c r="AL52" s="63">
        <v>8.8177621364593506E-5</v>
      </c>
      <c r="AM52" s="19"/>
      <c r="AN52" s="82">
        <f t="shared" si="4"/>
        <v>1840000</v>
      </c>
      <c r="AO52" s="82">
        <f t="shared" si="4"/>
        <v>2270000</v>
      </c>
      <c r="AP52" s="82">
        <f t="shared" si="4"/>
        <v>2630000</v>
      </c>
      <c r="AQ52" s="82">
        <f t="shared" si="4"/>
        <v>2610000</v>
      </c>
      <c r="AR52" s="82">
        <f t="shared" si="4"/>
        <v>2695000</v>
      </c>
      <c r="AS52" s="37"/>
      <c r="AT52" s="82">
        <f t="shared" si="5"/>
        <v>-10000</v>
      </c>
      <c r="AU52" s="82">
        <f t="shared" si="5"/>
        <v>-5000</v>
      </c>
      <c r="AV52" s="82">
        <f t="shared" si="5"/>
        <v>0</v>
      </c>
      <c r="AW52" s="82">
        <f t="shared" si="5"/>
        <v>-20000</v>
      </c>
      <c r="AX52" s="82">
        <f t="shared" si="5"/>
        <v>0</v>
      </c>
      <c r="AY52" s="37"/>
      <c r="AZ52" s="83">
        <f t="shared" si="6"/>
        <v>7.9943805932998657E-2</v>
      </c>
      <c r="BA52" s="83">
        <f t="shared" si="6"/>
        <v>9.8589688539505005E-2</v>
      </c>
      <c r="BB52" s="83">
        <f t="shared" si="6"/>
        <v>0.11426526308059692</v>
      </c>
      <c r="BC52" s="83">
        <f t="shared" si="6"/>
        <v>0.1133502796292305</v>
      </c>
      <c r="BD52" s="83">
        <f t="shared" si="6"/>
        <v>0.11695209890604019</v>
      </c>
      <c r="BF52" s="83">
        <f t="shared" si="7"/>
        <v>-3.2611936330795288E-4</v>
      </c>
      <c r="BG52" s="83">
        <f t="shared" si="7"/>
        <v>-1.7643719911575317E-4</v>
      </c>
      <c r="BH52" s="83">
        <f t="shared" si="7"/>
        <v>0</v>
      </c>
      <c r="BI52" s="83">
        <f t="shared" si="7"/>
        <v>-9.1533362865447998E-4</v>
      </c>
      <c r="BJ52" s="83">
        <f t="shared" si="7"/>
        <v>8.8177621364593506E-5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931984</v>
      </c>
      <c r="K53" s="78">
        <v>858125</v>
      </c>
      <c r="L53" s="78">
        <v>872118</v>
      </c>
      <c r="M53" s="78">
        <v>826765</v>
      </c>
      <c r="N53" s="78">
        <v>875501</v>
      </c>
      <c r="O53" s="62"/>
      <c r="P53" s="78">
        <v>-944</v>
      </c>
      <c r="Q53" s="78">
        <v>-944</v>
      </c>
      <c r="R53" s="78">
        <v>-14284</v>
      </c>
      <c r="S53" s="78">
        <v>-8913</v>
      </c>
      <c r="T53" s="78">
        <v>-5544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4.6038195490837097E-2</v>
      </c>
      <c r="AC53" s="63">
        <v>4.2389702051877975E-2</v>
      </c>
      <c r="AD53" s="63">
        <v>4.3080929666757584E-2</v>
      </c>
      <c r="AE53" s="63">
        <v>4.0840581059455872E-2</v>
      </c>
      <c r="AF53" s="63">
        <v>4.3248046189546585E-2</v>
      </c>
      <c r="AG53" s="64"/>
      <c r="AH53" s="63">
        <v>-4.6629458665847778E-5</v>
      </c>
      <c r="AI53" s="63">
        <v>-4.663318395614624E-5</v>
      </c>
      <c r="AJ53" s="63">
        <v>-7.0560351014137268E-4</v>
      </c>
      <c r="AK53" s="63">
        <v>-4.402846097946167E-4</v>
      </c>
      <c r="AL53" s="63">
        <v>-2.7386099100112915E-4</v>
      </c>
      <c r="AM53" s="19"/>
      <c r="AN53" s="82">
        <f t="shared" si="4"/>
        <v>930000</v>
      </c>
      <c r="AO53" s="82">
        <f t="shared" si="4"/>
        <v>860000</v>
      </c>
      <c r="AP53" s="82">
        <f t="shared" si="4"/>
        <v>870000</v>
      </c>
      <c r="AQ53" s="82">
        <f t="shared" si="4"/>
        <v>825000</v>
      </c>
      <c r="AR53" s="82">
        <f t="shared" si="4"/>
        <v>875000</v>
      </c>
      <c r="AS53" s="37"/>
      <c r="AT53" s="82">
        <f t="shared" si="5"/>
        <v>0</v>
      </c>
      <c r="AU53" s="82">
        <f t="shared" si="5"/>
        <v>0</v>
      </c>
      <c r="AV53" s="82">
        <f t="shared" si="5"/>
        <v>-15000</v>
      </c>
      <c r="AW53" s="82">
        <f t="shared" si="5"/>
        <v>-10000</v>
      </c>
      <c r="AX53" s="82">
        <f t="shared" si="5"/>
        <v>-5000</v>
      </c>
      <c r="AY53" s="37"/>
      <c r="AZ53" s="83">
        <f t="shared" si="6"/>
        <v>4.6038195490837097E-2</v>
      </c>
      <c r="BA53" s="83">
        <f t="shared" si="6"/>
        <v>4.2389702051877975E-2</v>
      </c>
      <c r="BB53" s="83">
        <f t="shared" si="6"/>
        <v>4.3080929666757584E-2</v>
      </c>
      <c r="BC53" s="83">
        <f t="shared" si="6"/>
        <v>4.0840581059455872E-2</v>
      </c>
      <c r="BD53" s="83">
        <f t="shared" si="6"/>
        <v>4.3248046189546585E-2</v>
      </c>
      <c r="BF53" s="83">
        <f t="shared" si="7"/>
        <v>-4.6629458665847778E-5</v>
      </c>
      <c r="BG53" s="83">
        <f t="shared" si="7"/>
        <v>-4.663318395614624E-5</v>
      </c>
      <c r="BH53" s="83">
        <f t="shared" si="7"/>
        <v>-7.0560351014137268E-4</v>
      </c>
      <c r="BI53" s="83">
        <f t="shared" si="7"/>
        <v>-4.402846097946167E-4</v>
      </c>
      <c r="BJ53" s="83">
        <f t="shared" si="7"/>
        <v>-2.7386099100112915E-4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6397186.5</v>
      </c>
      <c r="M55" s="78">
        <v>6472634.5</v>
      </c>
      <c r="N55" s="78">
        <v>6633219.5</v>
      </c>
      <c r="O55" s="62"/>
      <c r="P55" s="78"/>
      <c r="Q55" s="78"/>
      <c r="R55" s="78">
        <v>-48772.66796875</v>
      </c>
      <c r="S55" s="78">
        <v>-56291.66796875</v>
      </c>
      <c r="T55" s="78">
        <v>-46519.66796875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0.11403340101242065</v>
      </c>
      <c r="AE55" s="63">
        <v>0.11537829786539078</v>
      </c>
      <c r="AF55" s="63">
        <v>0.11824081838130951</v>
      </c>
      <c r="AG55" s="64"/>
      <c r="AH55" s="63"/>
      <c r="AI55" s="63"/>
      <c r="AJ55" s="63">
        <v>-8.6940079927444458E-4</v>
      </c>
      <c r="AK55" s="63">
        <v>-1.0034292936325073E-3</v>
      </c>
      <c r="AL55" s="63">
        <v>-8.292372222058475E-4</v>
      </c>
      <c r="AM55" s="19"/>
      <c r="AN55" s="82"/>
      <c r="AO55" s="82"/>
      <c r="AP55" s="82">
        <f t="shared" ref="AP55:AR72" si="8">MROUND(L55, 5000)</f>
        <v>6395000</v>
      </c>
      <c r="AQ55" s="82">
        <f t="shared" si="8"/>
        <v>6475000</v>
      </c>
      <c r="AR55" s="82">
        <f t="shared" si="8"/>
        <v>6635000</v>
      </c>
      <c r="AS55" s="37"/>
      <c r="AT55" s="82"/>
      <c r="AU55" s="82"/>
      <c r="AV55" s="82">
        <f t="shared" ref="AV55:AX72" si="9">IF(R55&lt;0,MROUND(R55,-5000),MROUND(R55,5000))</f>
        <v>-50000</v>
      </c>
      <c r="AW55" s="82">
        <f t="shared" si="9"/>
        <v>-55000</v>
      </c>
      <c r="AX55" s="82">
        <f t="shared" si="9"/>
        <v>-45000</v>
      </c>
      <c r="AY55" s="37"/>
      <c r="AZ55" s="83"/>
      <c r="BA55" s="83"/>
      <c r="BB55" s="83">
        <f t="shared" ref="BB55:BD72" si="10">AD55</f>
        <v>0.11403340101242065</v>
      </c>
      <c r="BC55" s="83">
        <f t="shared" si="10"/>
        <v>0.11537829786539078</v>
      </c>
      <c r="BD55" s="83">
        <f t="shared" si="10"/>
        <v>0.11824081838130951</v>
      </c>
      <c r="BF55" s="83"/>
      <c r="BG55" s="83"/>
      <c r="BH55" s="83">
        <f t="shared" ref="BH55:BJ72" si="11">AJ55</f>
        <v>-8.6940079927444458E-4</v>
      </c>
      <c r="BI55" s="83">
        <f t="shared" si="11"/>
        <v>-1.0034292936325073E-3</v>
      </c>
      <c r="BJ55" s="83">
        <f t="shared" si="11"/>
        <v>-8.292372222058475E-4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211749</v>
      </c>
      <c r="M56" s="78">
        <v>207477.671875</v>
      </c>
      <c r="N56" s="78">
        <v>202260.671875</v>
      </c>
      <c r="O56" s="62"/>
      <c r="P56" s="78"/>
      <c r="Q56" s="78"/>
      <c r="R56" s="78">
        <v>-9747.6669921875</v>
      </c>
      <c r="S56" s="78">
        <v>-8986.3330078125</v>
      </c>
      <c r="T56" s="78">
        <v>-8986.3330078125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0.23649092018604279</v>
      </c>
      <c r="AE56" s="63">
        <v>0.23172049224376678</v>
      </c>
      <c r="AF56" s="63">
        <v>0.22589391469955444</v>
      </c>
      <c r="AG56" s="64"/>
      <c r="AH56" s="63"/>
      <c r="AI56" s="63"/>
      <c r="AJ56" s="63">
        <v>-1.0886634700000286E-2</v>
      </c>
      <c r="AK56" s="63">
        <v>-1.0036344639956951E-2</v>
      </c>
      <c r="AL56" s="63">
        <v>-1.0036344639956951E-2</v>
      </c>
      <c r="AM56" s="19"/>
      <c r="AN56" s="82"/>
      <c r="AO56" s="82"/>
      <c r="AP56" s="82">
        <f t="shared" si="8"/>
        <v>210000</v>
      </c>
      <c r="AQ56" s="82">
        <f t="shared" si="8"/>
        <v>205000</v>
      </c>
      <c r="AR56" s="82">
        <f t="shared" si="8"/>
        <v>200000</v>
      </c>
      <c r="AS56" s="37"/>
      <c r="AT56" s="82"/>
      <c r="AU56" s="82"/>
      <c r="AV56" s="82">
        <f t="shared" si="9"/>
        <v>-10000</v>
      </c>
      <c r="AW56" s="82">
        <f t="shared" si="9"/>
        <v>-10000</v>
      </c>
      <c r="AX56" s="82">
        <f t="shared" si="9"/>
        <v>-10000</v>
      </c>
      <c r="AY56" s="37"/>
      <c r="AZ56" s="83"/>
      <c r="BA56" s="83"/>
      <c r="BB56" s="83">
        <f t="shared" si="10"/>
        <v>0.23649092018604279</v>
      </c>
      <c r="BC56" s="83">
        <f t="shared" si="10"/>
        <v>0.23172049224376678</v>
      </c>
      <c r="BD56" s="83">
        <f t="shared" si="10"/>
        <v>0.22589391469955444</v>
      </c>
      <c r="BF56" s="83"/>
      <c r="BG56" s="83"/>
      <c r="BH56" s="83">
        <f t="shared" si="11"/>
        <v>-1.0886634700000286E-2</v>
      </c>
      <c r="BI56" s="83">
        <f t="shared" si="11"/>
        <v>-1.0036344639956951E-2</v>
      </c>
      <c r="BJ56" s="83">
        <f t="shared" si="11"/>
        <v>-1.0036344639956951E-2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1643059.375</v>
      </c>
      <c r="M57" s="78">
        <v>1617914.625</v>
      </c>
      <c r="N57" s="78">
        <v>1617631.625</v>
      </c>
      <c r="O57" s="62"/>
      <c r="P57" s="78"/>
      <c r="Q57" s="78"/>
      <c r="R57" s="78">
        <v>0</v>
      </c>
      <c r="S57" s="78">
        <v>0</v>
      </c>
      <c r="T57" s="78">
        <v>0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0.26608157157897949</v>
      </c>
      <c r="AE57" s="63">
        <v>0.26200959086418152</v>
      </c>
      <c r="AF57" s="63">
        <v>0.26196375489234924</v>
      </c>
      <c r="AG57" s="64"/>
      <c r="AH57" s="63"/>
      <c r="AI57" s="63"/>
      <c r="AJ57" s="63">
        <v>0</v>
      </c>
      <c r="AK57" s="63">
        <v>0</v>
      </c>
      <c r="AL57" s="63">
        <v>0</v>
      </c>
      <c r="AM57" s="19"/>
      <c r="AN57" s="82"/>
      <c r="AO57" s="82"/>
      <c r="AP57" s="82">
        <f t="shared" si="8"/>
        <v>1645000</v>
      </c>
      <c r="AQ57" s="82">
        <f t="shared" si="8"/>
        <v>1620000</v>
      </c>
      <c r="AR57" s="82">
        <f t="shared" si="8"/>
        <v>1620000</v>
      </c>
      <c r="AS57" s="37"/>
      <c r="AT57" s="82"/>
      <c r="AU57" s="82"/>
      <c r="AV57" s="82">
        <f t="shared" si="9"/>
        <v>0</v>
      </c>
      <c r="AW57" s="82">
        <f t="shared" si="9"/>
        <v>0</v>
      </c>
      <c r="AX57" s="82">
        <f t="shared" si="9"/>
        <v>0</v>
      </c>
      <c r="AY57" s="37"/>
      <c r="AZ57" s="83"/>
      <c r="BA57" s="83"/>
      <c r="BB57" s="83">
        <f t="shared" si="10"/>
        <v>0.26608157157897949</v>
      </c>
      <c r="BC57" s="83">
        <f t="shared" si="10"/>
        <v>0.26200959086418152</v>
      </c>
      <c r="BD57" s="83">
        <f t="shared" si="10"/>
        <v>0.26196375489234924</v>
      </c>
      <c r="BF57" s="83"/>
      <c r="BG57" s="83"/>
      <c r="BH57" s="83">
        <f t="shared" si="11"/>
        <v>0</v>
      </c>
      <c r="BI57" s="83">
        <f t="shared" si="11"/>
        <v>0</v>
      </c>
      <c r="BJ57" s="83">
        <f t="shared" si="11"/>
        <v>0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658004</v>
      </c>
      <c r="M58" s="78">
        <v>652132.6875</v>
      </c>
      <c r="N58" s="78">
        <v>654048.3125</v>
      </c>
      <c r="O58" s="62"/>
      <c r="P58" s="78"/>
      <c r="Q58" s="78"/>
      <c r="R58" s="78">
        <v>0</v>
      </c>
      <c r="S58" s="78">
        <v>0</v>
      </c>
      <c r="T58" s="78">
        <v>0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0.2967541515827179</v>
      </c>
      <c r="AE58" s="63">
        <v>0.29410624504089355</v>
      </c>
      <c r="AF58" s="63">
        <v>0.29497018456459045</v>
      </c>
      <c r="AG58" s="64"/>
      <c r="AH58" s="63"/>
      <c r="AI58" s="63"/>
      <c r="AJ58" s="63">
        <v>0</v>
      </c>
      <c r="AK58" s="63">
        <v>0</v>
      </c>
      <c r="AL58" s="63">
        <v>0</v>
      </c>
      <c r="AM58" s="19"/>
      <c r="AN58" s="82"/>
      <c r="AO58" s="82"/>
      <c r="AP58" s="82">
        <f t="shared" si="8"/>
        <v>660000</v>
      </c>
      <c r="AQ58" s="82">
        <f t="shared" si="8"/>
        <v>650000</v>
      </c>
      <c r="AR58" s="82">
        <f t="shared" si="8"/>
        <v>655000</v>
      </c>
      <c r="AS58" s="37"/>
      <c r="AT58" s="82"/>
      <c r="AU58" s="82"/>
      <c r="AV58" s="82">
        <f t="shared" si="9"/>
        <v>0</v>
      </c>
      <c r="AW58" s="82">
        <f t="shared" si="9"/>
        <v>0</v>
      </c>
      <c r="AX58" s="82">
        <f t="shared" si="9"/>
        <v>0</v>
      </c>
      <c r="AY58" s="37"/>
      <c r="AZ58" s="83"/>
      <c r="BA58" s="83"/>
      <c r="BB58" s="83">
        <f t="shared" si="10"/>
        <v>0.2967541515827179</v>
      </c>
      <c r="BC58" s="83">
        <f t="shared" si="10"/>
        <v>0.29410624504089355</v>
      </c>
      <c r="BD58" s="83">
        <f t="shared" si="10"/>
        <v>0.29497018456459045</v>
      </c>
      <c r="BF58" s="83"/>
      <c r="BG58" s="83"/>
      <c r="BH58" s="83">
        <f t="shared" si="11"/>
        <v>0</v>
      </c>
      <c r="BI58" s="83">
        <f t="shared" si="11"/>
        <v>0</v>
      </c>
      <c r="BJ58" s="83">
        <f t="shared" si="11"/>
        <v>0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461319.65625</v>
      </c>
      <c r="M59" s="78">
        <v>472976</v>
      </c>
      <c r="N59" s="78">
        <v>484285</v>
      </c>
      <c r="O59" s="62"/>
      <c r="P59" s="78"/>
      <c r="Q59" s="78"/>
      <c r="R59" s="78">
        <v>0</v>
      </c>
      <c r="S59" s="78">
        <v>-1688</v>
      </c>
      <c r="T59" s="78">
        <v>-1688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0.35779020190238953</v>
      </c>
      <c r="AE59" s="63">
        <v>0.36683061718940735</v>
      </c>
      <c r="AF59" s="63">
        <v>0.37560164928436279</v>
      </c>
      <c r="AG59" s="64"/>
      <c r="AH59" s="63"/>
      <c r="AI59" s="63"/>
      <c r="AJ59" s="63">
        <v>0</v>
      </c>
      <c r="AK59" s="63">
        <v>-1.3091763248667121E-3</v>
      </c>
      <c r="AL59" s="63">
        <v>-1.3091763248667121E-3</v>
      </c>
      <c r="AM59" s="19"/>
      <c r="AN59" s="82"/>
      <c r="AO59" s="82"/>
      <c r="AP59" s="82">
        <f t="shared" si="8"/>
        <v>460000</v>
      </c>
      <c r="AQ59" s="82">
        <f t="shared" si="8"/>
        <v>475000</v>
      </c>
      <c r="AR59" s="82">
        <f t="shared" si="8"/>
        <v>485000</v>
      </c>
      <c r="AS59" s="37"/>
      <c r="AT59" s="82"/>
      <c r="AU59" s="82"/>
      <c r="AV59" s="82">
        <f t="shared" si="9"/>
        <v>0</v>
      </c>
      <c r="AW59" s="82">
        <f t="shared" si="9"/>
        <v>0</v>
      </c>
      <c r="AX59" s="82">
        <f t="shared" si="9"/>
        <v>0</v>
      </c>
      <c r="AY59" s="37"/>
      <c r="AZ59" s="83"/>
      <c r="BA59" s="83"/>
      <c r="BB59" s="83">
        <f t="shared" si="10"/>
        <v>0.35779020190238953</v>
      </c>
      <c r="BC59" s="83">
        <f t="shared" si="10"/>
        <v>0.36683061718940735</v>
      </c>
      <c r="BD59" s="83">
        <f t="shared" si="10"/>
        <v>0.37560164928436279</v>
      </c>
      <c r="BF59" s="83"/>
      <c r="BG59" s="83"/>
      <c r="BH59" s="83">
        <f t="shared" si="11"/>
        <v>0</v>
      </c>
      <c r="BI59" s="83">
        <f t="shared" si="11"/>
        <v>-1.3091763248667121E-3</v>
      </c>
      <c r="BJ59" s="83">
        <f t="shared" si="11"/>
        <v>-1.3091763248667121E-3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9"/>
        <v>0</v>
      </c>
      <c r="AW60" s="82">
        <f t="shared" si="9"/>
        <v>0</v>
      </c>
      <c r="AX60" s="82">
        <f t="shared" si="9"/>
        <v>0</v>
      </c>
      <c r="AY60" s="37"/>
      <c r="AZ60" s="83"/>
      <c r="BA60" s="83"/>
      <c r="BB60" s="83">
        <f t="shared" si="10"/>
        <v>0</v>
      </c>
      <c r="BC60" s="83">
        <f t="shared" si="10"/>
        <v>0</v>
      </c>
      <c r="BD60" s="83">
        <f t="shared" si="10"/>
        <v>0</v>
      </c>
      <c r="BF60" s="83"/>
      <c r="BG60" s="83"/>
      <c r="BH60" s="83">
        <f t="shared" si="11"/>
        <v>0</v>
      </c>
      <c r="BI60" s="83">
        <f t="shared" si="11"/>
        <v>0</v>
      </c>
      <c r="BJ60" s="83">
        <f t="shared" si="11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378966.65625</v>
      </c>
      <c r="M61" s="78">
        <v>381123.34375</v>
      </c>
      <c r="N61" s="78">
        <v>386964</v>
      </c>
      <c r="O61" s="62"/>
      <c r="P61" s="78"/>
      <c r="Q61" s="78"/>
      <c r="R61" s="78">
        <v>-818</v>
      </c>
      <c r="S61" s="78">
        <v>-1887.3333740234375</v>
      </c>
      <c r="T61" s="78">
        <v>-1887.3333740234375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0.1421000063419342</v>
      </c>
      <c r="AE61" s="63">
        <v>0.14290869235992432</v>
      </c>
      <c r="AF61" s="63">
        <v>0.14509874582290649</v>
      </c>
      <c r="AG61" s="64"/>
      <c r="AH61" s="63"/>
      <c r="AI61" s="63"/>
      <c r="AJ61" s="63">
        <v>-3.0672550201416016E-4</v>
      </c>
      <c r="AK61" s="63">
        <v>-7.0769089506939054E-4</v>
      </c>
      <c r="AL61" s="63">
        <v>-7.0769089506939054E-4</v>
      </c>
      <c r="AM61" s="19"/>
      <c r="AN61" s="82"/>
      <c r="AO61" s="82"/>
      <c r="AP61" s="82">
        <f t="shared" si="8"/>
        <v>380000</v>
      </c>
      <c r="AQ61" s="82">
        <f t="shared" si="8"/>
        <v>380000</v>
      </c>
      <c r="AR61" s="82">
        <f t="shared" si="8"/>
        <v>385000</v>
      </c>
      <c r="AS61" s="37"/>
      <c r="AT61" s="82"/>
      <c r="AU61" s="82"/>
      <c r="AV61" s="82">
        <f t="shared" si="9"/>
        <v>0</v>
      </c>
      <c r="AW61" s="82">
        <f t="shared" si="9"/>
        <v>0</v>
      </c>
      <c r="AX61" s="82">
        <f t="shared" si="9"/>
        <v>0</v>
      </c>
      <c r="AY61" s="37"/>
      <c r="AZ61" s="83"/>
      <c r="BA61" s="83"/>
      <c r="BB61" s="83">
        <f t="shared" si="10"/>
        <v>0.1421000063419342</v>
      </c>
      <c r="BC61" s="83">
        <f t="shared" si="10"/>
        <v>0.14290869235992432</v>
      </c>
      <c r="BD61" s="83">
        <f t="shared" si="10"/>
        <v>0.14509874582290649</v>
      </c>
      <c r="BF61" s="83"/>
      <c r="BG61" s="83"/>
      <c r="BH61" s="83">
        <f t="shared" si="11"/>
        <v>-3.0672550201416016E-4</v>
      </c>
      <c r="BI61" s="83">
        <f t="shared" si="11"/>
        <v>-7.0769089506939054E-4</v>
      </c>
      <c r="BJ61" s="83">
        <f t="shared" si="11"/>
        <v>-7.0769089506939054E-4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1283630.625</v>
      </c>
      <c r="M62" s="78">
        <v>1290491.625</v>
      </c>
      <c r="N62" s="78">
        <v>1329345.375</v>
      </c>
      <c r="O62" s="62"/>
      <c r="P62" s="78"/>
      <c r="Q62" s="78"/>
      <c r="R62" s="78">
        <v>-12696.6669921875</v>
      </c>
      <c r="S62" s="78">
        <v>-9833</v>
      </c>
      <c r="T62" s="78">
        <v>-4978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0.17461220920085907</v>
      </c>
      <c r="AE62" s="63">
        <v>0.17554549872875214</v>
      </c>
      <c r="AF62" s="63">
        <v>0.18083076179027557</v>
      </c>
      <c r="AG62" s="64"/>
      <c r="AH62" s="63"/>
      <c r="AI62" s="63"/>
      <c r="AJ62" s="63">
        <v>-1.7271240940317512E-3</v>
      </c>
      <c r="AK62" s="63">
        <v>-1.3375779381021857E-3</v>
      </c>
      <c r="AL62" s="63">
        <v>-6.7715346813201904E-4</v>
      </c>
      <c r="AM62" s="19"/>
      <c r="AN62" s="82"/>
      <c r="AO62" s="82"/>
      <c r="AP62" s="82">
        <f t="shared" si="8"/>
        <v>1285000</v>
      </c>
      <c r="AQ62" s="82">
        <f t="shared" si="8"/>
        <v>1290000</v>
      </c>
      <c r="AR62" s="82">
        <f t="shared" si="8"/>
        <v>1330000</v>
      </c>
      <c r="AS62" s="37"/>
      <c r="AT62" s="82"/>
      <c r="AU62" s="82"/>
      <c r="AV62" s="82">
        <f t="shared" si="9"/>
        <v>-15000</v>
      </c>
      <c r="AW62" s="82">
        <f t="shared" si="9"/>
        <v>-10000</v>
      </c>
      <c r="AX62" s="82">
        <f t="shared" si="9"/>
        <v>-5000</v>
      </c>
      <c r="AY62" s="37"/>
      <c r="AZ62" s="83"/>
      <c r="BA62" s="83"/>
      <c r="BB62" s="83">
        <f t="shared" si="10"/>
        <v>0.17461220920085907</v>
      </c>
      <c r="BC62" s="83">
        <f t="shared" si="10"/>
        <v>0.17554549872875214</v>
      </c>
      <c r="BD62" s="83">
        <f t="shared" si="10"/>
        <v>0.18083076179027557</v>
      </c>
      <c r="BF62" s="83"/>
      <c r="BG62" s="83"/>
      <c r="BH62" s="83">
        <f t="shared" si="11"/>
        <v>-1.7271240940317512E-3</v>
      </c>
      <c r="BI62" s="83">
        <f t="shared" si="11"/>
        <v>-1.3375779381021857E-3</v>
      </c>
      <c r="BJ62" s="83">
        <f t="shared" si="11"/>
        <v>-6.7715346813201904E-4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813928.6875</v>
      </c>
      <c r="M63" s="78">
        <v>831496.3125</v>
      </c>
      <c r="N63" s="78">
        <v>858355</v>
      </c>
      <c r="O63" s="62"/>
      <c r="P63" s="78"/>
      <c r="Q63" s="78"/>
      <c r="R63" s="78">
        <v>-5321.33349609375</v>
      </c>
      <c r="S63" s="78">
        <v>-7868.66650390625</v>
      </c>
      <c r="T63" s="78">
        <v>-6947.33349609375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0.14878001809120178</v>
      </c>
      <c r="AE63" s="63">
        <v>0.15199126303195953</v>
      </c>
      <c r="AF63" s="63">
        <v>0.15690082311630249</v>
      </c>
      <c r="AG63" s="64"/>
      <c r="AH63" s="63"/>
      <c r="AI63" s="63"/>
      <c r="AJ63" s="63">
        <v>-9.7270309925079346E-4</v>
      </c>
      <c r="AK63" s="63">
        <v>-1.438334584236145E-3</v>
      </c>
      <c r="AL63" s="63">
        <v>-1.2699166545644403E-3</v>
      </c>
      <c r="AM63" s="19"/>
      <c r="AN63" s="82"/>
      <c r="AO63" s="82"/>
      <c r="AP63" s="82">
        <f t="shared" si="8"/>
        <v>815000</v>
      </c>
      <c r="AQ63" s="82">
        <f t="shared" si="8"/>
        <v>830000</v>
      </c>
      <c r="AR63" s="82">
        <f t="shared" si="8"/>
        <v>860000</v>
      </c>
      <c r="AS63" s="37"/>
      <c r="AT63" s="82"/>
      <c r="AU63" s="82"/>
      <c r="AV63" s="82">
        <f t="shared" si="9"/>
        <v>-5000</v>
      </c>
      <c r="AW63" s="82">
        <f t="shared" si="9"/>
        <v>-10000</v>
      </c>
      <c r="AX63" s="82">
        <f t="shared" si="9"/>
        <v>-5000</v>
      </c>
      <c r="AY63" s="37"/>
      <c r="AZ63" s="83"/>
      <c r="BA63" s="83"/>
      <c r="BB63" s="83">
        <f t="shared" si="10"/>
        <v>0.14878001809120178</v>
      </c>
      <c r="BC63" s="83">
        <f t="shared" si="10"/>
        <v>0.15199126303195953</v>
      </c>
      <c r="BD63" s="83">
        <f t="shared" si="10"/>
        <v>0.15690082311630249</v>
      </c>
      <c r="BF63" s="83"/>
      <c r="BG63" s="83"/>
      <c r="BH63" s="83">
        <f t="shared" si="11"/>
        <v>-9.7270309925079346E-4</v>
      </c>
      <c r="BI63" s="83">
        <f t="shared" si="11"/>
        <v>-1.438334584236145E-3</v>
      </c>
      <c r="BJ63" s="83">
        <f t="shared" si="11"/>
        <v>-1.2699166545644403E-3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608741.3125</v>
      </c>
      <c r="M64" s="78">
        <v>622030.3125</v>
      </c>
      <c r="N64" s="78">
        <v>651063</v>
      </c>
      <c r="O64" s="62"/>
      <c r="P64" s="78"/>
      <c r="Q64" s="78"/>
      <c r="R64" s="78">
        <v>-4947.33349609375</v>
      </c>
      <c r="S64" s="78">
        <v>-5726.66650390625</v>
      </c>
      <c r="T64" s="78">
        <v>-8893.3330078125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0.12505903840065002</v>
      </c>
      <c r="AE64" s="63">
        <v>0.12778910994529724</v>
      </c>
      <c r="AF64" s="63">
        <v>0.13375353813171387</v>
      </c>
      <c r="AG64" s="64"/>
      <c r="AH64" s="63"/>
      <c r="AI64" s="63"/>
      <c r="AJ64" s="63">
        <v>-1.016370952129364E-3</v>
      </c>
      <c r="AK64" s="63">
        <v>-1.1764764785766602E-3</v>
      </c>
      <c r="AL64" s="63">
        <v>-1.8270363798364997E-3</v>
      </c>
      <c r="AM64" s="19"/>
      <c r="AN64" s="82"/>
      <c r="AO64" s="82"/>
      <c r="AP64" s="82">
        <f t="shared" si="8"/>
        <v>610000</v>
      </c>
      <c r="AQ64" s="82">
        <f t="shared" si="8"/>
        <v>620000</v>
      </c>
      <c r="AR64" s="82">
        <f t="shared" si="8"/>
        <v>650000</v>
      </c>
      <c r="AS64" s="37"/>
      <c r="AT64" s="82"/>
      <c r="AU64" s="82"/>
      <c r="AV64" s="82">
        <f t="shared" si="9"/>
        <v>-5000</v>
      </c>
      <c r="AW64" s="82">
        <f t="shared" si="9"/>
        <v>-5000</v>
      </c>
      <c r="AX64" s="82">
        <f t="shared" si="9"/>
        <v>-10000</v>
      </c>
      <c r="AY64" s="37"/>
      <c r="AZ64" s="83"/>
      <c r="BA64" s="83"/>
      <c r="BB64" s="83">
        <f t="shared" si="10"/>
        <v>0.12505903840065002</v>
      </c>
      <c r="BC64" s="83">
        <f t="shared" si="10"/>
        <v>0.12778910994529724</v>
      </c>
      <c r="BD64" s="83">
        <f t="shared" si="10"/>
        <v>0.13375353813171387</v>
      </c>
      <c r="BF64" s="83"/>
      <c r="BG64" s="83"/>
      <c r="BH64" s="83">
        <f t="shared" si="11"/>
        <v>-1.016370952129364E-3</v>
      </c>
      <c r="BI64" s="83">
        <f t="shared" si="11"/>
        <v>-1.1764764785766602E-3</v>
      </c>
      <c r="BJ64" s="83">
        <f t="shared" si="11"/>
        <v>-1.8270363798364997E-3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1022407</v>
      </c>
      <c r="M65" s="78">
        <v>1023568.3125</v>
      </c>
      <c r="N65" s="78">
        <v>1046385.3125</v>
      </c>
      <c r="O65" s="62"/>
      <c r="P65" s="78"/>
      <c r="Q65" s="78"/>
      <c r="R65" s="78">
        <v>-3722.666748046875</v>
      </c>
      <c r="S65" s="78">
        <v>-2489.333251953125</v>
      </c>
      <c r="T65" s="78">
        <v>-4217.33349609375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0.1707625538110733</v>
      </c>
      <c r="AE65" s="63">
        <v>0.17095652222633362</v>
      </c>
      <c r="AF65" s="63">
        <v>0.17476741969585419</v>
      </c>
      <c r="AG65" s="64"/>
      <c r="AH65" s="63"/>
      <c r="AI65" s="63"/>
      <c r="AJ65" s="63">
        <v>-6.2176090432330966E-4</v>
      </c>
      <c r="AK65" s="63">
        <v>-4.157721996307373E-4</v>
      </c>
      <c r="AL65" s="63">
        <v>-7.0438283728435636E-4</v>
      </c>
      <c r="AM65" s="19"/>
      <c r="AN65" s="82"/>
      <c r="AO65" s="82"/>
      <c r="AP65" s="82">
        <f t="shared" si="8"/>
        <v>1020000</v>
      </c>
      <c r="AQ65" s="82">
        <f t="shared" si="8"/>
        <v>1025000</v>
      </c>
      <c r="AR65" s="82">
        <f t="shared" si="8"/>
        <v>1045000</v>
      </c>
      <c r="AS65" s="37"/>
      <c r="AT65" s="82"/>
      <c r="AU65" s="82"/>
      <c r="AV65" s="82">
        <f t="shared" si="9"/>
        <v>-5000</v>
      </c>
      <c r="AW65" s="82">
        <f t="shared" si="9"/>
        <v>0</v>
      </c>
      <c r="AX65" s="82">
        <f t="shared" si="9"/>
        <v>-5000</v>
      </c>
      <c r="AY65" s="37"/>
      <c r="AZ65" s="83"/>
      <c r="BA65" s="83"/>
      <c r="BB65" s="83">
        <f t="shared" si="10"/>
        <v>0.1707625538110733</v>
      </c>
      <c r="BC65" s="83">
        <f t="shared" si="10"/>
        <v>0.17095652222633362</v>
      </c>
      <c r="BD65" s="83">
        <f t="shared" si="10"/>
        <v>0.17476741969585419</v>
      </c>
      <c r="BF65" s="83"/>
      <c r="BG65" s="83"/>
      <c r="BH65" s="83">
        <f t="shared" si="11"/>
        <v>-6.2176090432330966E-4</v>
      </c>
      <c r="BI65" s="83">
        <f t="shared" si="11"/>
        <v>-4.157721996307373E-4</v>
      </c>
      <c r="BJ65" s="83">
        <f t="shared" si="11"/>
        <v>-7.0438283728435636E-4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630219</v>
      </c>
      <c r="M66" s="78">
        <v>633583.6875</v>
      </c>
      <c r="N66" s="78">
        <v>644667.3125</v>
      </c>
      <c r="O66" s="62"/>
      <c r="P66" s="78"/>
      <c r="Q66" s="78"/>
      <c r="R66" s="78">
        <v>-2080.666748046875</v>
      </c>
      <c r="S66" s="78">
        <v>-3022.666748046875</v>
      </c>
      <c r="T66" s="78">
        <v>-942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0.10079572349786758</v>
      </c>
      <c r="AE66" s="63">
        <v>0.1013338565826416</v>
      </c>
      <c r="AF66" s="63">
        <v>0.1031065508723259</v>
      </c>
      <c r="AG66" s="64"/>
      <c r="AH66" s="63"/>
      <c r="AI66" s="63"/>
      <c r="AJ66" s="63">
        <v>-3.3277770853601396E-4</v>
      </c>
      <c r="AK66" s="63">
        <v>-4.8343837261199951E-4</v>
      </c>
      <c r="AL66" s="63">
        <v>-1.5066067862790078E-4</v>
      </c>
      <c r="AM66" s="19"/>
      <c r="AN66" s="82"/>
      <c r="AO66" s="82"/>
      <c r="AP66" s="82">
        <f t="shared" si="8"/>
        <v>630000</v>
      </c>
      <c r="AQ66" s="82">
        <f t="shared" si="8"/>
        <v>635000</v>
      </c>
      <c r="AR66" s="82">
        <f t="shared" si="8"/>
        <v>645000</v>
      </c>
      <c r="AS66" s="37"/>
      <c r="AT66" s="82"/>
      <c r="AU66" s="82"/>
      <c r="AV66" s="82">
        <f t="shared" si="9"/>
        <v>0</v>
      </c>
      <c r="AW66" s="82">
        <f t="shared" si="9"/>
        <v>-5000</v>
      </c>
      <c r="AX66" s="82">
        <f t="shared" si="9"/>
        <v>0</v>
      </c>
      <c r="AY66" s="37"/>
      <c r="AZ66" s="83"/>
      <c r="BA66" s="83"/>
      <c r="BB66" s="83">
        <f t="shared" si="10"/>
        <v>0.10079572349786758</v>
      </c>
      <c r="BC66" s="83">
        <f t="shared" si="10"/>
        <v>0.1013338565826416</v>
      </c>
      <c r="BD66" s="83">
        <f t="shared" si="10"/>
        <v>0.1031065508723259</v>
      </c>
      <c r="BF66" s="83"/>
      <c r="BG66" s="83"/>
      <c r="BH66" s="83">
        <f t="shared" si="11"/>
        <v>-3.3277770853601396E-4</v>
      </c>
      <c r="BI66" s="83">
        <f t="shared" si="11"/>
        <v>-4.8343837261199951E-4</v>
      </c>
      <c r="BJ66" s="83">
        <f t="shared" si="11"/>
        <v>-1.5066067862790078E-4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1701002.625</v>
      </c>
      <c r="M67" s="78">
        <v>1663833</v>
      </c>
      <c r="N67" s="78">
        <v>1648364.625</v>
      </c>
      <c r="O67" s="62"/>
      <c r="P67" s="78"/>
      <c r="Q67" s="78"/>
      <c r="R67" s="78">
        <v>-8225</v>
      </c>
      <c r="S67" s="78">
        <v>-8225</v>
      </c>
      <c r="T67" s="78">
        <v>-8225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0.18890170753002167</v>
      </c>
      <c r="AE67" s="63">
        <v>0.18477390706539154</v>
      </c>
      <c r="AF67" s="63">
        <v>0.18305610120296478</v>
      </c>
      <c r="AG67" s="64"/>
      <c r="AH67" s="63"/>
      <c r="AI67" s="63"/>
      <c r="AJ67" s="63">
        <v>-9.1341137886047363E-4</v>
      </c>
      <c r="AK67" s="63">
        <v>-9.1341137886047363E-4</v>
      </c>
      <c r="AL67" s="63">
        <v>-9.1341137886047363E-4</v>
      </c>
      <c r="AM67" s="19"/>
      <c r="AN67" s="82"/>
      <c r="AO67" s="82"/>
      <c r="AP67" s="82">
        <f t="shared" si="8"/>
        <v>1700000</v>
      </c>
      <c r="AQ67" s="82">
        <f t="shared" si="8"/>
        <v>1665000</v>
      </c>
      <c r="AR67" s="82">
        <f t="shared" si="8"/>
        <v>1650000</v>
      </c>
      <c r="AS67" s="37"/>
      <c r="AT67" s="82"/>
      <c r="AU67" s="82"/>
      <c r="AV67" s="82">
        <f t="shared" si="9"/>
        <v>-10000</v>
      </c>
      <c r="AW67" s="82">
        <f t="shared" si="9"/>
        <v>-10000</v>
      </c>
      <c r="AX67" s="82">
        <f t="shared" si="9"/>
        <v>-10000</v>
      </c>
      <c r="AY67" s="37"/>
      <c r="AZ67" s="83"/>
      <c r="BA67" s="83"/>
      <c r="BB67" s="83">
        <f t="shared" si="10"/>
        <v>0.18890170753002167</v>
      </c>
      <c r="BC67" s="83">
        <f t="shared" si="10"/>
        <v>0.18477390706539154</v>
      </c>
      <c r="BD67" s="83">
        <f t="shared" si="10"/>
        <v>0.18305610120296478</v>
      </c>
      <c r="BF67" s="83"/>
      <c r="BG67" s="83"/>
      <c r="BH67" s="83">
        <f t="shared" si="11"/>
        <v>-9.1341137886047363E-4</v>
      </c>
      <c r="BI67" s="83">
        <f t="shared" si="11"/>
        <v>-9.1341137886047363E-4</v>
      </c>
      <c r="BJ67" s="83">
        <f t="shared" si="11"/>
        <v>-9.1341137886047363E-4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1099124</v>
      </c>
      <c r="M68" s="78">
        <v>1108694</v>
      </c>
      <c r="N68" s="78">
        <v>1117840.625</v>
      </c>
      <c r="O68" s="62"/>
      <c r="P68" s="78"/>
      <c r="Q68" s="78"/>
      <c r="R68" s="78">
        <v>-8471.3330078125</v>
      </c>
      <c r="S68" s="78">
        <v>-8540.6669921875</v>
      </c>
      <c r="T68" s="78">
        <v>-7100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0.12043575197458267</v>
      </c>
      <c r="AE68" s="63">
        <v>0.12148437649011612</v>
      </c>
      <c r="AF68" s="63">
        <v>0.12248661369085312</v>
      </c>
      <c r="AG68" s="64"/>
      <c r="AH68" s="63"/>
      <c r="AI68" s="63"/>
      <c r="AJ68" s="63">
        <v>-9.2824053717777133E-4</v>
      </c>
      <c r="AK68" s="63">
        <v>-9.3583762645721436E-4</v>
      </c>
      <c r="AL68" s="63">
        <v>-7.7797722769901156E-4</v>
      </c>
      <c r="AM68" s="19"/>
      <c r="AN68" s="82"/>
      <c r="AO68" s="82"/>
      <c r="AP68" s="82">
        <f t="shared" si="8"/>
        <v>1100000</v>
      </c>
      <c r="AQ68" s="82">
        <f t="shared" si="8"/>
        <v>1110000</v>
      </c>
      <c r="AR68" s="82">
        <f t="shared" si="8"/>
        <v>1120000</v>
      </c>
      <c r="AS68" s="37"/>
      <c r="AT68" s="82"/>
      <c r="AU68" s="82"/>
      <c r="AV68" s="82">
        <f t="shared" si="9"/>
        <v>-10000</v>
      </c>
      <c r="AW68" s="82">
        <f t="shared" si="9"/>
        <v>-10000</v>
      </c>
      <c r="AX68" s="82">
        <f t="shared" si="9"/>
        <v>-5000</v>
      </c>
      <c r="AY68" s="37"/>
      <c r="AZ68" s="83"/>
      <c r="BA68" s="83"/>
      <c r="BB68" s="83">
        <f t="shared" si="10"/>
        <v>0.12043575197458267</v>
      </c>
      <c r="BC68" s="83">
        <f t="shared" si="10"/>
        <v>0.12148437649011612</v>
      </c>
      <c r="BD68" s="83">
        <f t="shared" si="10"/>
        <v>0.12248661369085312</v>
      </c>
      <c r="BF68" s="83"/>
      <c r="BG68" s="83"/>
      <c r="BH68" s="83">
        <f t="shared" si="11"/>
        <v>-9.2824053717777133E-4</v>
      </c>
      <c r="BI68" s="83">
        <f t="shared" si="11"/>
        <v>-9.3583762645721436E-4</v>
      </c>
      <c r="BJ68" s="83">
        <f t="shared" si="11"/>
        <v>-7.7797722769901156E-4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523717.34375</v>
      </c>
      <c r="M69" s="78">
        <v>561477.3125</v>
      </c>
      <c r="N69" s="78">
        <v>582234.3125</v>
      </c>
      <c r="O69" s="62"/>
      <c r="P69" s="78"/>
      <c r="Q69" s="78"/>
      <c r="R69" s="78">
        <v>-1533.3333740234375</v>
      </c>
      <c r="S69" s="78">
        <v>-3066.666748046875</v>
      </c>
      <c r="T69" s="78">
        <v>-4600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9.3589253723621368E-2</v>
      </c>
      <c r="AE69" s="63">
        <v>0.10033703595399857</v>
      </c>
      <c r="AF69" s="63">
        <v>0.10404635220766068</v>
      </c>
      <c r="AG69" s="64"/>
      <c r="AH69" s="63"/>
      <c r="AI69" s="63"/>
      <c r="AJ69" s="63">
        <v>-2.7401000261306763E-4</v>
      </c>
      <c r="AK69" s="63">
        <v>-5.4801750229671597E-4</v>
      </c>
      <c r="AL69" s="63">
        <v>-8.220275049097836E-4</v>
      </c>
      <c r="AM69" s="19"/>
      <c r="AN69" s="82"/>
      <c r="AO69" s="82"/>
      <c r="AP69" s="82">
        <f t="shared" si="8"/>
        <v>525000</v>
      </c>
      <c r="AQ69" s="82">
        <f t="shared" si="8"/>
        <v>560000</v>
      </c>
      <c r="AR69" s="82">
        <f t="shared" si="8"/>
        <v>580000</v>
      </c>
      <c r="AS69" s="37"/>
      <c r="AT69" s="82"/>
      <c r="AU69" s="82"/>
      <c r="AV69" s="82">
        <f t="shared" si="9"/>
        <v>0</v>
      </c>
      <c r="AW69" s="82">
        <f t="shared" si="9"/>
        <v>-5000</v>
      </c>
      <c r="AX69" s="82">
        <f t="shared" si="9"/>
        <v>-5000</v>
      </c>
      <c r="AY69" s="37"/>
      <c r="AZ69" s="83"/>
      <c r="BA69" s="83"/>
      <c r="BB69" s="83">
        <f t="shared" si="10"/>
        <v>9.3589253723621368E-2</v>
      </c>
      <c r="BC69" s="83">
        <f t="shared" si="10"/>
        <v>0.10033703595399857</v>
      </c>
      <c r="BD69" s="83">
        <f t="shared" si="10"/>
        <v>0.10404635220766068</v>
      </c>
      <c r="BF69" s="83"/>
      <c r="BG69" s="83"/>
      <c r="BH69" s="83">
        <f t="shared" si="11"/>
        <v>-2.7401000261306763E-4</v>
      </c>
      <c r="BI69" s="83">
        <f t="shared" si="11"/>
        <v>-5.4801750229671597E-4</v>
      </c>
      <c r="BJ69" s="83">
        <f t="shared" si="11"/>
        <v>-8.220275049097836E-4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426689.65625</v>
      </c>
      <c r="M70" s="78">
        <v>424197.34375</v>
      </c>
      <c r="N70" s="78">
        <v>435137.34375</v>
      </c>
      <c r="O70" s="62"/>
      <c r="P70" s="78"/>
      <c r="Q70" s="78"/>
      <c r="R70" s="78">
        <v>-7198.33349609375</v>
      </c>
      <c r="S70" s="78">
        <v>-12728</v>
      </c>
      <c r="T70" s="78">
        <v>-7245.33349609375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0.13613347709178925</v>
      </c>
      <c r="AE70" s="63">
        <v>0.13533830642700195</v>
      </c>
      <c r="AF70" s="63">
        <v>0.13882866501808167</v>
      </c>
      <c r="AG70" s="64"/>
      <c r="AH70" s="63"/>
      <c r="AI70" s="63"/>
      <c r="AJ70" s="63">
        <v>-2.2965967655181885E-3</v>
      </c>
      <c r="AK70" s="63">
        <v>-4.0608146227896214E-3</v>
      </c>
      <c r="AL70" s="63">
        <v>-2.311592223122716E-3</v>
      </c>
      <c r="AM70" s="19"/>
      <c r="AN70" s="82"/>
      <c r="AO70" s="82"/>
      <c r="AP70" s="82">
        <f t="shared" si="8"/>
        <v>425000</v>
      </c>
      <c r="AQ70" s="82">
        <f t="shared" si="8"/>
        <v>425000</v>
      </c>
      <c r="AR70" s="82">
        <f t="shared" si="8"/>
        <v>435000</v>
      </c>
      <c r="AS70" s="37"/>
      <c r="AT70" s="82"/>
      <c r="AU70" s="82"/>
      <c r="AV70" s="82">
        <f t="shared" si="9"/>
        <v>-5000</v>
      </c>
      <c r="AW70" s="82">
        <f t="shared" si="9"/>
        <v>-15000</v>
      </c>
      <c r="AX70" s="82">
        <f t="shared" si="9"/>
        <v>-5000</v>
      </c>
      <c r="AY70" s="37"/>
      <c r="AZ70" s="83"/>
      <c r="BA70" s="83"/>
      <c r="BB70" s="83">
        <f t="shared" si="10"/>
        <v>0.13613347709178925</v>
      </c>
      <c r="BC70" s="83">
        <f t="shared" si="10"/>
        <v>0.13533830642700195</v>
      </c>
      <c r="BD70" s="83">
        <f t="shared" si="10"/>
        <v>0.13882866501808167</v>
      </c>
      <c r="BF70" s="83"/>
      <c r="BG70" s="83"/>
      <c r="BH70" s="83">
        <f t="shared" si="11"/>
        <v>-2.2965967655181885E-3</v>
      </c>
      <c r="BI70" s="83">
        <f t="shared" si="11"/>
        <v>-4.0608146227896214E-3</v>
      </c>
      <c r="BJ70" s="83">
        <f t="shared" si="11"/>
        <v>-2.311592223122716E-3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667488.6875</v>
      </c>
      <c r="M71" s="78">
        <v>666153</v>
      </c>
      <c r="N71" s="78">
        <v>669677.3125</v>
      </c>
      <c r="O71" s="62"/>
      <c r="P71" s="78"/>
      <c r="Q71" s="78"/>
      <c r="R71" s="78">
        <v>0</v>
      </c>
      <c r="S71" s="78">
        <v>0</v>
      </c>
      <c r="T71" s="78">
        <v>0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0.12401631474494934</v>
      </c>
      <c r="AE71" s="63">
        <v>0.1237681582570076</v>
      </c>
      <c r="AF71" s="63">
        <v>0.12442295998334885</v>
      </c>
      <c r="AG71" s="64"/>
      <c r="AH71" s="63"/>
      <c r="AI71" s="63"/>
      <c r="AJ71" s="63">
        <v>0</v>
      </c>
      <c r="AK71" s="63">
        <v>0</v>
      </c>
      <c r="AL71" s="63">
        <v>0</v>
      </c>
      <c r="AM71" s="19"/>
      <c r="AN71" s="82"/>
      <c r="AO71" s="82"/>
      <c r="AP71" s="82">
        <f t="shared" si="8"/>
        <v>665000</v>
      </c>
      <c r="AQ71" s="82">
        <f t="shared" si="8"/>
        <v>665000</v>
      </c>
      <c r="AR71" s="82">
        <f t="shared" si="8"/>
        <v>670000</v>
      </c>
      <c r="AS71" s="37"/>
      <c r="AT71" s="82"/>
      <c r="AU71" s="82"/>
      <c r="AV71" s="82">
        <f t="shared" si="9"/>
        <v>0</v>
      </c>
      <c r="AW71" s="82">
        <f t="shared" si="9"/>
        <v>0</v>
      </c>
      <c r="AX71" s="82">
        <f t="shared" si="9"/>
        <v>0</v>
      </c>
      <c r="AY71" s="37"/>
      <c r="AZ71" s="83"/>
      <c r="BA71" s="83"/>
      <c r="BB71" s="83">
        <f t="shared" si="10"/>
        <v>0.12401631474494934</v>
      </c>
      <c r="BC71" s="83">
        <f t="shared" si="10"/>
        <v>0.1237681582570076</v>
      </c>
      <c r="BD71" s="83">
        <f t="shared" si="10"/>
        <v>0.12442295998334885</v>
      </c>
      <c r="BF71" s="83"/>
      <c r="BG71" s="83"/>
      <c r="BH71" s="83">
        <f t="shared" si="11"/>
        <v>0</v>
      </c>
      <c r="BI71" s="83">
        <f t="shared" si="11"/>
        <v>0</v>
      </c>
      <c r="BJ71" s="83">
        <f t="shared" si="11"/>
        <v>0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239432</v>
      </c>
      <c r="M72" s="78">
        <v>240002</v>
      </c>
      <c r="N72" s="78">
        <v>244925.671875</v>
      </c>
      <c r="O72" s="62"/>
      <c r="P72" s="78"/>
      <c r="Q72" s="78"/>
      <c r="R72" s="78">
        <v>-3505.666748046875</v>
      </c>
      <c r="S72" s="78">
        <v>-3578</v>
      </c>
      <c r="T72" s="78">
        <v>-2158.333251953125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0.12660039961338043</v>
      </c>
      <c r="AE72" s="63">
        <v>0.12690179049968719</v>
      </c>
      <c r="AF72" s="63">
        <v>0.12950518727302551</v>
      </c>
      <c r="AG72" s="64"/>
      <c r="AH72" s="63"/>
      <c r="AI72" s="63"/>
      <c r="AJ72" s="63">
        <v>-1.8536349525675178E-3</v>
      </c>
      <c r="AK72" s="63">
        <v>-1.8918812274932861E-3</v>
      </c>
      <c r="AL72" s="63">
        <v>-1.1412302264943719E-3</v>
      </c>
      <c r="AM72" s="19"/>
      <c r="AN72" s="82"/>
      <c r="AO72" s="82"/>
      <c r="AP72" s="82">
        <f t="shared" si="8"/>
        <v>240000</v>
      </c>
      <c r="AQ72" s="82">
        <f t="shared" si="8"/>
        <v>240000</v>
      </c>
      <c r="AR72" s="82">
        <f t="shared" si="8"/>
        <v>245000</v>
      </c>
      <c r="AS72" s="37"/>
      <c r="AT72" s="82"/>
      <c r="AU72" s="82"/>
      <c r="AV72" s="82">
        <f t="shared" si="9"/>
        <v>-5000</v>
      </c>
      <c r="AW72" s="82">
        <f t="shared" si="9"/>
        <v>-5000</v>
      </c>
      <c r="AX72" s="82">
        <f t="shared" si="9"/>
        <v>0</v>
      </c>
      <c r="AY72" s="37"/>
      <c r="AZ72" s="83"/>
      <c r="BA72" s="83"/>
      <c r="BB72" s="83">
        <f t="shared" si="10"/>
        <v>0.12660039961338043</v>
      </c>
      <c r="BC72" s="83">
        <f t="shared" si="10"/>
        <v>0.12690179049968719</v>
      </c>
      <c r="BD72" s="83">
        <f t="shared" si="10"/>
        <v>0.12950518727302551</v>
      </c>
      <c r="BE72" s="49"/>
      <c r="BF72" s="83"/>
      <c r="BG72" s="83"/>
      <c r="BH72" s="83">
        <f t="shared" si="11"/>
        <v>-1.8536349525675178E-3</v>
      </c>
      <c r="BI72" s="83">
        <f t="shared" si="11"/>
        <v>-1.8918812274932861E-3</v>
      </c>
      <c r="BJ72" s="83">
        <f t="shared" si="11"/>
        <v>-1.1412302264943719E-3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123"/>
      <c r="BE73" s="124"/>
      <c r="BF73" s="124"/>
      <c r="BG73" s="124"/>
      <c r="BH73" s="124"/>
      <c r="BI73" s="124"/>
      <c r="BJ73" s="124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6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BF10:BJ72">
    <cfRule type="cellIs" dxfId="1" priority="1" operator="greaterThan">
      <formula>0</formula>
    </cfRule>
    <cfRule type="cellIs" dxfId="0" priority="2" operator="lessThan">
      <formula>0</formula>
    </cfRule>
  </conditionalFormatting>
  <hyperlinks>
    <hyperlink ref="B2" location="Contents!A1" display="Back to Contents" xr:uid="{149AD328-2DDF-489E-9A77-9466C4C3324C}"/>
  </hyperlinks>
  <pageMargins left="0.7" right="0.7" top="0.75" bottom="0.75" header="0.3" footer="0.3"/>
  <pageSetup paperSize="9" scale="6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0B98F-8918-4B9B-8666-0269F36E0BC8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171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3433174</v>
      </c>
      <c r="F9" s="82">
        <v>3386691</v>
      </c>
      <c r="G9" s="82">
        <v>3294573</v>
      </c>
      <c r="H9" s="82">
        <v>3212128</v>
      </c>
      <c r="I9" s="82">
        <v>3185354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12365613056</v>
      </c>
      <c r="F10" s="118">
        <v>13335313408</v>
      </c>
      <c r="G10" s="118">
        <v>11767374848</v>
      </c>
      <c r="H10" s="118">
        <v>11718100992</v>
      </c>
      <c r="I10" s="118">
        <v>11598101504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8784722</v>
      </c>
      <c r="F11" s="82">
        <v>8700232</v>
      </c>
      <c r="G11" s="82">
        <v>8339616</v>
      </c>
      <c r="H11" s="82">
        <v>8118611</v>
      </c>
      <c r="I11" s="82">
        <v>8036956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3709.0703125</v>
      </c>
      <c r="F12" s="117">
        <v>4013.9140625</v>
      </c>
      <c r="G12" s="117">
        <v>3730.888916015625</v>
      </c>
      <c r="H12" s="117">
        <v>3800.310791015625</v>
      </c>
      <c r="I12" s="117">
        <v>3770.136474609375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1877.69140625</v>
      </c>
      <c r="F13" s="117">
        <v>2059.1484375</v>
      </c>
      <c r="G13" s="117">
        <v>1622.982421875</v>
      </c>
      <c r="H13" s="117">
        <v>1609.919921875</v>
      </c>
      <c r="I13" s="117">
        <v>1490.119140625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912112</v>
      </c>
      <c r="F15" s="82">
        <v>920221</v>
      </c>
      <c r="G15" s="82">
        <v>897437</v>
      </c>
      <c r="H15" s="82">
        <v>843140</v>
      </c>
      <c r="I15" s="82">
        <v>856379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4154105344</v>
      </c>
      <c r="F16" s="118">
        <v>4644705792</v>
      </c>
      <c r="G16" s="118">
        <v>4341577216</v>
      </c>
      <c r="H16" s="118">
        <v>4246488576</v>
      </c>
      <c r="I16" s="118">
        <v>4338179072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2311279</v>
      </c>
      <c r="F17" s="82">
        <v>2350329</v>
      </c>
      <c r="G17" s="82">
        <v>2286542</v>
      </c>
      <c r="H17" s="82">
        <v>2146036</v>
      </c>
      <c r="I17" s="82">
        <v>2186280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4971.43994140625</v>
      </c>
      <c r="F18" s="117">
        <v>5441.080078125</v>
      </c>
      <c r="G18" s="117">
        <v>5317.13134765625</v>
      </c>
      <c r="H18" s="117">
        <v>5539.4677734375</v>
      </c>
      <c r="I18" s="117">
        <v>5591.79443359375</v>
      </c>
    </row>
    <row r="19" spans="2:21" s="12" customFormat="1" ht="20.100000000000001" customHeight="1" x14ac:dyDescent="0.2">
      <c r="C19" s="19" t="s">
        <v>130</v>
      </c>
      <c r="D19" s="19"/>
      <c r="E19" s="117">
        <v>2784.859375</v>
      </c>
      <c r="F19" s="117">
        <v>3217.667236328125</v>
      </c>
      <c r="G19" s="117">
        <v>2647.171875</v>
      </c>
      <c r="H19" s="117">
        <v>2952.791015625</v>
      </c>
      <c r="I19" s="117">
        <v>2831.38525390625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0.33594010464239454</v>
      </c>
      <c r="F21" s="119">
        <f t="shared" ref="F21:I21" si="0">F16/F10</f>
        <v>0.34830120971986983</v>
      </c>
      <c r="G21" s="119">
        <f t="shared" si="0"/>
        <v>0.36895036251334346</v>
      </c>
      <c r="H21" s="119">
        <f t="shared" si="0"/>
        <v>0.36238709487988685</v>
      </c>
      <c r="I21" s="119">
        <f t="shared" si="0"/>
        <v>0.37404217151434926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4:I4"/>
    <mergeCell ref="B80:I80"/>
    <mergeCell ref="B81:I81"/>
    <mergeCell ref="B23:U23"/>
    <mergeCell ref="B24:U24"/>
    <mergeCell ref="B25:U25"/>
    <mergeCell ref="B26:U26"/>
  </mergeCells>
  <hyperlinks>
    <hyperlink ref="B2" location="Contents!A1" display="Back to Contents" xr:uid="{7E38565C-67E7-40B2-880D-EC9D7896CB82}"/>
  </hyperlinks>
  <pageMargins left="0.7" right="0.7" top="0.75" bottom="0.75" header="0.3" footer="0.3"/>
  <pageSetup paperSize="9" scale="6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24045-0A47-4EA8-8DF3-8CA36FE13F30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170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420624</v>
      </c>
      <c r="F9" s="82">
        <v>551919</v>
      </c>
      <c r="G9" s="82">
        <v>701153</v>
      </c>
      <c r="H9" s="82">
        <v>784310</v>
      </c>
      <c r="I9" s="82">
        <v>859016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1711553024</v>
      </c>
      <c r="F10" s="118">
        <v>2440345856</v>
      </c>
      <c r="G10" s="118">
        <v>3378076160</v>
      </c>
      <c r="H10" s="118">
        <v>3868296704</v>
      </c>
      <c r="I10" s="118">
        <v>4330399744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2040794</v>
      </c>
      <c r="F11" s="82">
        <v>2781098</v>
      </c>
      <c r="G11" s="82">
        <v>3468440</v>
      </c>
      <c r="H11" s="82">
        <v>3910278</v>
      </c>
      <c r="I11" s="82">
        <v>4317394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4146.86572265625</v>
      </c>
      <c r="F12" s="117">
        <v>4565.90966796875</v>
      </c>
      <c r="G12" s="117">
        <v>5006.37890625</v>
      </c>
      <c r="H12" s="117">
        <v>5129.9326171875</v>
      </c>
      <c r="I12" s="117">
        <v>5276.05078125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2926.919921875</v>
      </c>
      <c r="F13" s="117">
        <v>3226.09765625</v>
      </c>
      <c r="G13" s="117">
        <v>3445.57421875</v>
      </c>
      <c r="H13" s="117">
        <v>3502.298828125</v>
      </c>
      <c r="I13" s="117">
        <v>3559.26171875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219925</v>
      </c>
      <c r="F15" s="82">
        <v>277863</v>
      </c>
      <c r="G15" s="82">
        <v>354464</v>
      </c>
      <c r="H15" s="82">
        <v>386117</v>
      </c>
      <c r="I15" s="82">
        <v>419996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953813504</v>
      </c>
      <c r="F16" s="118">
        <v>1339942272</v>
      </c>
      <c r="G16" s="118">
        <v>1891367168</v>
      </c>
      <c r="H16" s="118">
        <v>2098327168</v>
      </c>
      <c r="I16" s="118">
        <v>2338383360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1030194</v>
      </c>
      <c r="F17" s="82">
        <v>1371237</v>
      </c>
      <c r="G17" s="82">
        <v>1699650</v>
      </c>
      <c r="H17" s="82">
        <v>1871477</v>
      </c>
      <c r="I17" s="82">
        <v>2067407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4538.021484375</v>
      </c>
      <c r="F18" s="117">
        <v>5063.36669921875</v>
      </c>
      <c r="G18" s="117">
        <v>5676.12060546875</v>
      </c>
      <c r="H18" s="117">
        <v>5737.17626953125</v>
      </c>
      <c r="I18" s="117">
        <v>5906.94580078125</v>
      </c>
    </row>
    <row r="19" spans="2:21" s="12" customFormat="1" ht="20.100000000000001" customHeight="1" x14ac:dyDescent="0.2">
      <c r="C19" s="19" t="s">
        <v>130</v>
      </c>
      <c r="D19" s="19"/>
      <c r="E19" s="117">
        <v>2926.919921875</v>
      </c>
      <c r="F19" s="117">
        <v>3226.09765625</v>
      </c>
      <c r="G19" s="117">
        <v>3445.57421875</v>
      </c>
      <c r="H19" s="117">
        <v>3502.30078125</v>
      </c>
      <c r="I19" s="117">
        <v>3559.263671875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0.55727955291205744</v>
      </c>
      <c r="F21" s="119">
        <f t="shared" ref="F21:I21" si="0">F16/F10</f>
        <v>0.54907884007733043</v>
      </c>
      <c r="G21" s="119">
        <f t="shared" si="0"/>
        <v>0.55989476803270177</v>
      </c>
      <c r="H21" s="119">
        <f t="shared" si="0"/>
        <v>0.5424421466508067</v>
      </c>
      <c r="I21" s="119">
        <f t="shared" si="0"/>
        <v>0.53999249451276521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CD5EA2A5-6C53-4728-B318-80A3C732D93B}"/>
  </hyperlinks>
  <pageMargins left="0.7" right="0.7" top="0.75" bottom="0.75" header="0.3" footer="0.3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62BF-B61F-48B1-9767-545B8517B904}">
  <sheetPr>
    <pageSetUpPr fitToPage="1"/>
  </sheetPr>
  <dimension ref="A1:AA238"/>
  <sheetViews>
    <sheetView zoomScale="60" zoomScaleNormal="60" workbookViewId="0">
      <pane xSplit="3" ySplit="9" topLeftCell="D10" activePane="bottomRight" state="frozen"/>
      <selection activeCell="Q27" sqref="Q27"/>
      <selection pane="topRight" activeCell="Q27" sqref="Q27"/>
      <selection pane="bottomLeft" activeCell="Q27" sqref="Q27"/>
      <selection pane="bottomRight" activeCell="C25" sqref="C25"/>
    </sheetView>
  </sheetViews>
  <sheetFormatPr defaultRowHeight="12.75" x14ac:dyDescent="0.25"/>
  <cols>
    <col min="1" max="1" width="3.140625" style="20" customWidth="1"/>
    <col min="2" max="2" width="16.42578125" style="20" customWidth="1"/>
    <col min="3" max="3" width="88.7109375" style="20" customWidth="1"/>
    <col min="4" max="4" width="6.28515625" style="20" customWidth="1"/>
    <col min="5" max="9" width="15.7109375" style="20" customWidth="1"/>
    <col min="10" max="10" width="6.28515625" style="20" customWidth="1"/>
    <col min="11" max="13" width="15.7109375" style="20" customWidth="1"/>
    <col min="14" max="15" width="15.7109375" style="21" customWidth="1"/>
    <col min="16" max="16" width="6.28515625" style="21" customWidth="1"/>
    <col min="17" max="17" width="15.7109375" style="21" customWidth="1"/>
    <col min="18" max="21" width="15.7109375" style="20" customWidth="1"/>
    <col min="22" max="22" width="6.28515625" style="20" customWidth="1"/>
    <col min="23" max="27" width="15.7109375" style="20" customWidth="1"/>
    <col min="28" max="29" width="11.42578125" style="20" customWidth="1"/>
    <col min="30" max="16384" width="9.140625" style="20"/>
  </cols>
  <sheetData>
    <row r="1" spans="2:27" s="10" customFormat="1" ht="15" x14ac:dyDescent="0.25">
      <c r="B1" s="20"/>
      <c r="C1" s="20"/>
      <c r="D1" s="20"/>
      <c r="E1" s="20"/>
      <c r="F1" s="20"/>
      <c r="G1" s="20"/>
      <c r="H1" s="20"/>
      <c r="I1" s="21"/>
      <c r="J1" s="21"/>
      <c r="K1" s="21"/>
      <c r="L1" s="21"/>
      <c r="M1" s="21"/>
      <c r="N1" s="21"/>
      <c r="O1" s="21"/>
      <c r="P1" s="21"/>
      <c r="Q1" s="21"/>
      <c r="R1" s="20"/>
      <c r="S1" s="20"/>
      <c r="T1" s="20"/>
      <c r="U1" s="20"/>
      <c r="V1" s="20"/>
    </row>
    <row r="2" spans="2:27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  <c r="J2" s="24"/>
      <c r="K2" s="24"/>
      <c r="L2" s="24"/>
      <c r="M2" s="24"/>
      <c r="N2" s="24"/>
      <c r="P2" s="24"/>
      <c r="Q2" s="24"/>
    </row>
    <row r="3" spans="2:27" s="10" customFormat="1" ht="15" x14ac:dyDescent="0.25">
      <c r="B3" s="20"/>
      <c r="C3" s="20"/>
      <c r="D3" s="20"/>
      <c r="E3" s="20"/>
      <c r="F3" s="20"/>
      <c r="G3" s="20"/>
      <c r="H3" s="20"/>
      <c r="I3" s="21"/>
      <c r="J3" s="21"/>
      <c r="K3" s="21"/>
      <c r="L3" s="21"/>
      <c r="M3" s="21"/>
      <c r="N3" s="21"/>
      <c r="O3" s="21"/>
      <c r="P3" s="21"/>
      <c r="Q3" s="21"/>
      <c r="R3" s="20"/>
      <c r="S3" s="20"/>
      <c r="T3" s="20"/>
      <c r="U3" s="20"/>
      <c r="V3" s="20"/>
    </row>
    <row r="4" spans="2:27" s="12" customFormat="1" ht="32.450000000000003" customHeight="1" x14ac:dyDescent="0.2">
      <c r="B4" s="134" t="s">
        <v>118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25"/>
    </row>
    <row r="5" spans="2:27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4"/>
      <c r="O5" s="24"/>
      <c r="P5" s="24"/>
      <c r="Q5" s="25"/>
    </row>
    <row r="6" spans="2:27" s="12" customFormat="1" ht="12.75" customHeight="1" x14ac:dyDescent="0.2">
      <c r="F6" s="27"/>
      <c r="G6" s="27"/>
      <c r="H6" s="27"/>
      <c r="P6" s="28"/>
      <c r="U6" s="28"/>
    </row>
    <row r="7" spans="2:27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24"/>
    </row>
    <row r="8" spans="2:27" s="34" customFormat="1" ht="28.5" customHeight="1" x14ac:dyDescent="0.25">
      <c r="B8" s="31"/>
      <c r="C8" s="32"/>
      <c r="D8" s="32"/>
      <c r="E8" s="135" t="s">
        <v>122</v>
      </c>
      <c r="F8" s="135"/>
      <c r="G8" s="135"/>
      <c r="H8" s="135"/>
      <c r="I8" s="135"/>
      <c r="J8" s="72"/>
      <c r="K8" s="135" t="s">
        <v>88</v>
      </c>
      <c r="L8" s="135"/>
      <c r="M8" s="135"/>
      <c r="N8" s="135"/>
      <c r="O8" s="135"/>
      <c r="P8" s="33"/>
      <c r="Q8" s="131" t="s">
        <v>123</v>
      </c>
      <c r="R8" s="131"/>
      <c r="S8" s="131"/>
      <c r="T8" s="131"/>
      <c r="U8" s="131"/>
      <c r="V8" s="74"/>
      <c r="W8" s="131" t="s">
        <v>88</v>
      </c>
      <c r="X8" s="131"/>
      <c r="Y8" s="131"/>
      <c r="Z8" s="131"/>
      <c r="AA8" s="131"/>
    </row>
    <row r="9" spans="2:27" s="36" customFormat="1" ht="27.75" customHeight="1" x14ac:dyDescent="0.25">
      <c r="B9" s="86" t="s">
        <v>108</v>
      </c>
      <c r="C9" s="86" t="s">
        <v>109</v>
      </c>
      <c r="D9" s="35"/>
      <c r="E9" s="73">
        <v>2023</v>
      </c>
      <c r="F9" s="73">
        <v>2024</v>
      </c>
      <c r="G9" s="73">
        <v>2025</v>
      </c>
      <c r="H9" s="73">
        <v>2026</v>
      </c>
      <c r="I9" s="73">
        <v>2027</v>
      </c>
      <c r="J9" s="73"/>
      <c r="K9" s="73">
        <v>2023</v>
      </c>
      <c r="L9" s="73">
        <v>2024</v>
      </c>
      <c r="M9" s="73">
        <v>2025</v>
      </c>
      <c r="N9" s="73">
        <v>2026</v>
      </c>
      <c r="O9" s="73">
        <v>2027</v>
      </c>
      <c r="P9" s="70"/>
      <c r="Q9" s="75">
        <v>2023</v>
      </c>
      <c r="R9" s="75">
        <v>2024</v>
      </c>
      <c r="S9" s="75">
        <v>2025</v>
      </c>
      <c r="T9" s="75">
        <v>2026</v>
      </c>
      <c r="U9" s="75">
        <v>2027</v>
      </c>
      <c r="V9" s="75"/>
      <c r="W9" s="75">
        <v>2023</v>
      </c>
      <c r="X9" s="75">
        <v>2024</v>
      </c>
      <c r="Y9" s="75">
        <v>2025</v>
      </c>
      <c r="Z9" s="75">
        <v>2026</v>
      </c>
      <c r="AA9" s="75">
        <v>2027</v>
      </c>
    </row>
    <row r="10" spans="2:27" s="36" customFormat="1" ht="20.100000000000001" customHeight="1" x14ac:dyDescent="0.2">
      <c r="B10" s="85">
        <v>1</v>
      </c>
      <c r="C10" s="50" t="s">
        <v>67</v>
      </c>
      <c r="D10" s="76"/>
      <c r="E10" s="82">
        <f>'1_1'!AN10</f>
        <v>8560000</v>
      </c>
      <c r="F10" s="82">
        <f>'1_1'!AO10</f>
        <v>8470000</v>
      </c>
      <c r="G10" s="82">
        <f>'1_1'!AP10</f>
        <v>9130000</v>
      </c>
      <c r="H10" s="82">
        <f>'1_1'!AQ10</f>
        <v>8870000</v>
      </c>
      <c r="I10" s="82">
        <f>'1_1'!AR10</f>
        <v>9185000</v>
      </c>
      <c r="J10" s="82"/>
      <c r="K10" s="82">
        <f>'1_1'!AT10</f>
        <v>-765000</v>
      </c>
      <c r="L10" s="82">
        <f>'1_1'!AU10</f>
        <v>-810000</v>
      </c>
      <c r="M10" s="82">
        <f>'1_1'!AV10</f>
        <v>-635000</v>
      </c>
      <c r="N10" s="82">
        <f>'1_1'!AW10</f>
        <v>-635000</v>
      </c>
      <c r="O10" s="82">
        <f>'1_1'!AX10</f>
        <v>-565000</v>
      </c>
      <c r="P10" s="82"/>
      <c r="Q10" s="83">
        <f>'1_1'!AZ10</f>
        <v>0.12826623022556305</v>
      </c>
      <c r="R10" s="83">
        <f>'1_1'!BA10</f>
        <v>0.12690971791744232</v>
      </c>
      <c r="S10" s="83">
        <f>'1_1'!BB10</f>
        <v>0.13678213953971863</v>
      </c>
      <c r="T10" s="83">
        <f>'1_1'!BC10</f>
        <v>0.13291119039058685</v>
      </c>
      <c r="U10" s="83">
        <f>'1_1'!BD10</f>
        <v>0.13765592873096466</v>
      </c>
      <c r="V10" s="83"/>
      <c r="W10" s="83">
        <f>'1_1'!BF10</f>
        <v>-1.1470183730125427E-2</v>
      </c>
      <c r="X10" s="83">
        <f>'1_1'!BG10</f>
        <v>-1.2104541063308716E-2</v>
      </c>
      <c r="Y10" s="83">
        <f>'1_1'!BH10</f>
        <v>-9.481281042098999E-3</v>
      </c>
      <c r="Z10" s="83">
        <f>'1_1'!BI10</f>
        <v>-9.5113068819046021E-3</v>
      </c>
      <c r="AA10" s="83">
        <f>'1_1'!BJ10</f>
        <v>-8.4856599569320679E-3</v>
      </c>
    </row>
    <row r="11" spans="2:27" s="12" customFormat="1" ht="20.100000000000001" customHeight="1" x14ac:dyDescent="0.2">
      <c r="B11" s="87">
        <v>2</v>
      </c>
      <c r="C11" s="88" t="s">
        <v>59</v>
      </c>
      <c r="D11" s="88"/>
      <c r="E11" s="89">
        <f>'1_2'!AN10</f>
        <v>8950000</v>
      </c>
      <c r="F11" s="89">
        <f>'1_2'!AO10</f>
        <v>8665000</v>
      </c>
      <c r="G11" s="89">
        <f>'1_2'!AP10</f>
        <v>8990000</v>
      </c>
      <c r="H11" s="89">
        <f>'1_2'!AQ10</f>
        <v>8675000</v>
      </c>
      <c r="I11" s="89">
        <f>'1_2'!AR10</f>
        <v>8880000</v>
      </c>
      <c r="J11" s="89"/>
      <c r="K11" s="89">
        <f>'1_2'!AT10</f>
        <v>-370000</v>
      </c>
      <c r="L11" s="89">
        <f>'1_2'!AU10</f>
        <v>-610000</v>
      </c>
      <c r="M11" s="89">
        <f>'1_2'!AV10</f>
        <v>-770000</v>
      </c>
      <c r="N11" s="89">
        <f>'1_2'!AW10</f>
        <v>-825000</v>
      </c>
      <c r="O11" s="89">
        <f>'1_2'!AX10</f>
        <v>-875000</v>
      </c>
      <c r="P11" s="89"/>
      <c r="Q11" s="90">
        <f>'1_2'!AZ10</f>
        <v>0.13415807485580444</v>
      </c>
      <c r="R11" s="90">
        <f>'1_2'!BA10</f>
        <v>0.12987172603607178</v>
      </c>
      <c r="S11" s="90">
        <f>'1_2'!BB10</f>
        <v>0.13473080098628998</v>
      </c>
      <c r="T11" s="90">
        <f>'1_2'!BC10</f>
        <v>0.13003194332122803</v>
      </c>
      <c r="U11" s="90">
        <f>'1_2'!BD10</f>
        <v>0.13305982947349548</v>
      </c>
      <c r="V11" s="90"/>
      <c r="W11" s="90">
        <f>'1_2'!BF10</f>
        <v>-5.5783390998840332E-3</v>
      </c>
      <c r="X11" s="90">
        <f>'1_2'!BG10</f>
        <v>-9.1425329446792603E-3</v>
      </c>
      <c r="Y11" s="90">
        <f>'1_2'!BH10</f>
        <v>-1.1532619595527649E-2</v>
      </c>
      <c r="Z11" s="90">
        <f>'1_2'!BI10</f>
        <v>-1.2390553951263428E-2</v>
      </c>
      <c r="AA11" s="90">
        <f>'1_2'!BJ10</f>
        <v>-1.3081759214401245E-2</v>
      </c>
    </row>
    <row r="12" spans="2:27" s="12" customFormat="1" ht="20.100000000000001" customHeight="1" x14ac:dyDescent="0.2">
      <c r="B12" s="87" t="s">
        <v>110</v>
      </c>
      <c r="C12" s="88" t="s">
        <v>62</v>
      </c>
      <c r="D12" s="88"/>
      <c r="E12" s="89">
        <f>'1_2a'!AN10</f>
        <v>9065000</v>
      </c>
      <c r="F12" s="89">
        <f>'1_2a'!AO10</f>
        <v>8780000</v>
      </c>
      <c r="G12" s="89">
        <f>'1_2a'!AP10</f>
        <v>9195000</v>
      </c>
      <c r="H12" s="89">
        <f>'1_2a'!AQ10</f>
        <v>8875000</v>
      </c>
      <c r="I12" s="89">
        <f>'1_2a'!AR10</f>
        <v>9080000</v>
      </c>
      <c r="J12" s="89"/>
      <c r="K12" s="89">
        <f>'1_2a'!AT10</f>
        <v>-260000</v>
      </c>
      <c r="L12" s="89">
        <f>'1_2a'!AU10</f>
        <v>-495000</v>
      </c>
      <c r="M12" s="89">
        <f>'1_2a'!AV10</f>
        <v>-565000</v>
      </c>
      <c r="N12" s="89">
        <f>'1_2a'!AW10</f>
        <v>-630000</v>
      </c>
      <c r="O12" s="89">
        <f>'1_2a'!AX10</f>
        <v>-670000</v>
      </c>
      <c r="P12" s="89"/>
      <c r="Q12" s="90">
        <f>'1_2a'!AZ10</f>
        <v>0.13583725690841675</v>
      </c>
      <c r="R12" s="90">
        <f>'1_2a'!BA10</f>
        <v>0.13157247006893158</v>
      </c>
      <c r="S12" s="90">
        <f>'1_2a'!BB10</f>
        <v>0.13778296113014221</v>
      </c>
      <c r="T12" s="90">
        <f>'1_2a'!BC10</f>
        <v>0.13298031687736511</v>
      </c>
      <c r="U12" s="90">
        <f>'1_2a'!BD10</f>
        <v>0.1360948234796524</v>
      </c>
      <c r="V12" s="90"/>
      <c r="W12" s="90">
        <f>'1_2a'!BF10</f>
        <v>-3.8991570472717285E-3</v>
      </c>
      <c r="X12" s="90">
        <f>'1_2a'!BG10</f>
        <v>-7.441788911819458E-3</v>
      </c>
      <c r="Y12" s="90">
        <f>'1_2a'!BH10</f>
        <v>-8.480459451675415E-3</v>
      </c>
      <c r="Z12" s="90">
        <f>'1_2a'!BI10</f>
        <v>-9.4421803951263428E-3</v>
      </c>
      <c r="AA12" s="90">
        <f>'1_2a'!BJ10</f>
        <v>-1.0046765208244324E-2</v>
      </c>
    </row>
    <row r="13" spans="2:27" s="12" customFormat="1" ht="20.100000000000001" customHeight="1" x14ac:dyDescent="0.2">
      <c r="B13" s="87" t="s">
        <v>111</v>
      </c>
      <c r="C13" s="88" t="s">
        <v>63</v>
      </c>
      <c r="D13" s="88"/>
      <c r="E13" s="89">
        <f>'1_2b'!AN10</f>
        <v>9245000</v>
      </c>
      <c r="F13" s="89">
        <f>'1_2b'!AO10</f>
        <v>9195000</v>
      </c>
      <c r="G13" s="89">
        <f>'1_2b'!AP10</f>
        <v>9620000</v>
      </c>
      <c r="H13" s="89">
        <f>'1_2b'!AQ10</f>
        <v>9385000</v>
      </c>
      <c r="I13" s="89">
        <f>'1_2b'!AR10</f>
        <v>9630000</v>
      </c>
      <c r="J13" s="89"/>
      <c r="K13" s="89">
        <f>'1_2b'!AT10</f>
        <v>-80000</v>
      </c>
      <c r="L13" s="89">
        <f>'1_2b'!AU10</f>
        <v>-85000</v>
      </c>
      <c r="M13" s="89">
        <f>'1_2b'!AV10</f>
        <v>-140000</v>
      </c>
      <c r="N13" s="89">
        <f>'1_2b'!AW10</f>
        <v>-120000</v>
      </c>
      <c r="O13" s="89">
        <f>'1_2b'!AX10</f>
        <v>-120000</v>
      </c>
      <c r="P13" s="89"/>
      <c r="Q13" s="90">
        <f>'1_2b'!AZ10</f>
        <v>0.13852374255657196</v>
      </c>
      <c r="R13" s="90">
        <f>'1_2b'!BA10</f>
        <v>0.13777607679367065</v>
      </c>
      <c r="S13" s="90">
        <f>'1_2b'!BB10</f>
        <v>0.1441950649023056</v>
      </c>
      <c r="T13" s="90">
        <f>'1_2b'!BC10</f>
        <v>0.14062151312828064</v>
      </c>
      <c r="U13" s="90">
        <f>'1_2b'!BD10</f>
        <v>0.14434197545051575</v>
      </c>
      <c r="V13" s="90"/>
      <c r="W13" s="90">
        <f>'1_2b'!BF10</f>
        <v>-1.2126713991165161E-3</v>
      </c>
      <c r="X13" s="90">
        <f>'1_2b'!BG10</f>
        <v>-1.2381821870803833E-3</v>
      </c>
      <c r="Y13" s="90">
        <f>'1_2b'!BH10</f>
        <v>-2.0683556795120239E-3</v>
      </c>
      <c r="Z13" s="90">
        <f>'1_2b'!BI10</f>
        <v>-1.8009841442108154E-3</v>
      </c>
      <c r="AA13" s="90">
        <f>'1_2b'!BJ10</f>
        <v>-1.7996132373809814E-3</v>
      </c>
    </row>
    <row r="14" spans="2:27" s="12" customFormat="1" ht="20.100000000000001" customHeight="1" x14ac:dyDescent="0.2">
      <c r="B14" s="85">
        <v>3</v>
      </c>
      <c r="C14" s="19" t="s">
        <v>64</v>
      </c>
      <c r="D14" s="19"/>
      <c r="E14" s="82">
        <f>'1_3'!AN10</f>
        <v>8685000</v>
      </c>
      <c r="F14" s="82">
        <f>'1_3'!AO10</f>
        <v>7560000</v>
      </c>
      <c r="G14" s="82">
        <f>'1_3'!AP10</f>
        <v>8075000</v>
      </c>
      <c r="H14" s="82">
        <f>'1_3'!AQ10</f>
        <v>7885000</v>
      </c>
      <c r="I14" s="82">
        <f>'1_3'!AR10</f>
        <v>8045000</v>
      </c>
      <c r="J14" s="82"/>
      <c r="K14" s="82">
        <f>'1_3'!AT10</f>
        <v>-640000</v>
      </c>
      <c r="L14" s="82">
        <f>'1_3'!AU10</f>
        <v>-1715000</v>
      </c>
      <c r="M14" s="82">
        <f>'1_3'!AV10</f>
        <v>-1685000</v>
      </c>
      <c r="N14" s="82">
        <f>'1_3'!AW10</f>
        <v>-1620000</v>
      </c>
      <c r="O14" s="82">
        <f>'1_3'!AX10</f>
        <v>-1710000</v>
      </c>
      <c r="P14" s="82"/>
      <c r="Q14" s="83">
        <f>'1_3'!AZ10</f>
        <v>0.13017445802688599</v>
      </c>
      <c r="R14" s="83">
        <f>'1_3'!BA10</f>
        <v>0.11330288648605347</v>
      </c>
      <c r="S14" s="83">
        <f>'1_3'!BB10</f>
        <v>0.12097983062267303</v>
      </c>
      <c r="T14" s="83">
        <f>'1_3'!BC10</f>
        <v>0.11815851926803589</v>
      </c>
      <c r="U14" s="83">
        <f>'1_3'!BD10</f>
        <v>0.12053970992565155</v>
      </c>
      <c r="V14" s="83"/>
      <c r="W14" s="83">
        <f>'1_3'!BF10</f>
        <v>-9.5619559288024902E-3</v>
      </c>
      <c r="X14" s="83">
        <f>'1_3'!BG10</f>
        <v>-2.5711372494697571E-2</v>
      </c>
      <c r="Y14" s="83">
        <f>'1_3'!BH10</f>
        <v>-2.5283589959144592E-2</v>
      </c>
      <c r="Z14" s="83">
        <f>'1_3'!BI10</f>
        <v>-2.4263978004455566E-2</v>
      </c>
      <c r="AA14" s="83">
        <f>'1_3'!BJ10</f>
        <v>-2.5601878762245178E-2</v>
      </c>
    </row>
    <row r="15" spans="2:27" s="12" customFormat="1" ht="20.100000000000001" customHeight="1" x14ac:dyDescent="0.2">
      <c r="B15" s="87">
        <v>4</v>
      </c>
      <c r="C15" s="88" t="s">
        <v>65</v>
      </c>
      <c r="D15" s="88"/>
      <c r="E15" s="89">
        <f>'1_4'!AN10</f>
        <v>7805000</v>
      </c>
      <c r="F15" s="89">
        <f>'1_4'!AO10</f>
        <v>7505000</v>
      </c>
      <c r="G15" s="89">
        <f>'1_4'!AP10</f>
        <v>7980000</v>
      </c>
      <c r="H15" s="89">
        <f>'1_4'!AQ10</f>
        <v>7635000</v>
      </c>
      <c r="I15" s="89">
        <f>'1_4'!AR10</f>
        <v>7750000</v>
      </c>
      <c r="J15" s="89"/>
      <c r="K15" s="89">
        <f>'1_4'!AT10</f>
        <v>-1520000</v>
      </c>
      <c r="L15" s="89">
        <f>'1_4'!AU10</f>
        <v>-1775000</v>
      </c>
      <c r="M15" s="89">
        <f>'1_4'!AV10</f>
        <v>-1780000</v>
      </c>
      <c r="N15" s="89">
        <f>'1_4'!AW10</f>
        <v>-1870000</v>
      </c>
      <c r="O15" s="89">
        <f>'1_4'!AX10</f>
        <v>-2005000</v>
      </c>
      <c r="P15" s="89"/>
      <c r="Q15" s="90">
        <f>'1_4'!AZ10</f>
        <v>0.11694143712520599</v>
      </c>
      <c r="R15" s="90">
        <f>'1_4'!BA10</f>
        <v>0.11245206743478775</v>
      </c>
      <c r="S15" s="90">
        <f>'1_4'!BB10</f>
        <v>0.11956710368394852</v>
      </c>
      <c r="T15" s="90">
        <f>'1_4'!BC10</f>
        <v>0.11441609263420105</v>
      </c>
      <c r="U15" s="90">
        <f>'1_4'!BD10</f>
        <v>0.11611051857471466</v>
      </c>
      <c r="V15" s="90"/>
      <c r="W15" s="90">
        <f>'1_4'!BF10</f>
        <v>-2.2794976830482483E-2</v>
      </c>
      <c r="X15" s="90">
        <f>'1_4'!BG10</f>
        <v>-2.6562191545963287E-2</v>
      </c>
      <c r="Y15" s="90">
        <f>'1_4'!BH10</f>
        <v>-2.669631689786911E-2</v>
      </c>
      <c r="Z15" s="90">
        <f>'1_4'!BI10</f>
        <v>-2.8006404638290405E-2</v>
      </c>
      <c r="AA15" s="90">
        <f>'1_4'!BJ10</f>
        <v>-3.0031070113182068E-2</v>
      </c>
    </row>
    <row r="16" spans="2:27" s="12" customFormat="1" ht="18" customHeight="1" x14ac:dyDescent="0.2">
      <c r="B16" s="4" t="s">
        <v>112</v>
      </c>
      <c r="C16" s="19" t="s">
        <v>95</v>
      </c>
      <c r="D16" s="19"/>
      <c r="E16" s="82">
        <f>'1_5a'!AN10</f>
        <v>9260000</v>
      </c>
      <c r="F16" s="82">
        <f>'1_5a'!AO10</f>
        <v>9215000</v>
      </c>
      <c r="G16" s="82">
        <f>'1_5a'!AP10</f>
        <v>9705000</v>
      </c>
      <c r="H16" s="82">
        <f>'1_5a'!AQ10</f>
        <v>9425000</v>
      </c>
      <c r="I16" s="82">
        <f>'1_5a'!AR10</f>
        <v>9680000</v>
      </c>
      <c r="J16" s="82"/>
      <c r="K16" s="82">
        <f>'1_5a'!AT10</f>
        <v>-65000</v>
      </c>
      <c r="L16" s="82">
        <f>'1_5a'!AU10</f>
        <v>-60000</v>
      </c>
      <c r="M16" s="82">
        <f>'1_5a'!AV10</f>
        <v>-55000</v>
      </c>
      <c r="N16" s="82">
        <f>'1_5a'!AW10</f>
        <v>-80000</v>
      </c>
      <c r="O16" s="82">
        <f>'1_5a'!AX10</f>
        <v>-70000</v>
      </c>
      <c r="P16" s="82"/>
      <c r="Q16" s="83">
        <f>'1_5a'!AZ10</f>
        <v>0.13877013325691223</v>
      </c>
      <c r="R16" s="83">
        <f>'1_5a'!BA10</f>
        <v>0.13808956742286682</v>
      </c>
      <c r="S16" s="83">
        <f>'1_5a'!BB10</f>
        <v>0.14547127485275269</v>
      </c>
      <c r="T16" s="83">
        <f>'1_5a'!BC10</f>
        <v>0.14121091365814209</v>
      </c>
      <c r="U16" s="83">
        <f>'1_5a'!BD10</f>
        <v>0.1450934112071991</v>
      </c>
      <c r="V16" s="83"/>
      <c r="W16" s="83">
        <f>'1_5a'!BF10</f>
        <v>-9.6628069877624512E-4</v>
      </c>
      <c r="X16" s="83">
        <f>'1_5a'!BG10</f>
        <v>-9.2469155788421631E-4</v>
      </c>
      <c r="Y16" s="83">
        <f>'1_5a'!BH10</f>
        <v>-7.9214572906494141E-4</v>
      </c>
      <c r="Z16" s="83">
        <f>'1_5a'!BI10</f>
        <v>-1.2115836143493652E-3</v>
      </c>
      <c r="AA16" s="83">
        <f>'1_5a'!BJ10</f>
        <v>-1.0481774806976318E-3</v>
      </c>
    </row>
    <row r="17" spans="2:27" s="12" customFormat="1" ht="18" customHeight="1" x14ac:dyDescent="0.2">
      <c r="B17" s="4" t="s">
        <v>113</v>
      </c>
      <c r="C17" s="19" t="s">
        <v>96</v>
      </c>
      <c r="D17" s="19"/>
      <c r="E17" s="82">
        <f>'1_5b'!AN10</f>
        <v>9215000</v>
      </c>
      <c r="F17" s="82">
        <f>'1_5b'!AO10</f>
        <v>9165000</v>
      </c>
      <c r="G17" s="82">
        <f>'1_5b'!AP10</f>
        <v>9735000</v>
      </c>
      <c r="H17" s="82">
        <f>'1_5b'!AQ10</f>
        <v>9435000</v>
      </c>
      <c r="I17" s="82">
        <f>'1_5b'!AR10</f>
        <v>9695000</v>
      </c>
      <c r="J17" s="82"/>
      <c r="K17" s="82">
        <f>'1_5b'!AT10</f>
        <v>-110000</v>
      </c>
      <c r="L17" s="82">
        <f>'1_5b'!AU10</f>
        <v>-110000</v>
      </c>
      <c r="M17" s="82">
        <f>'1_5b'!AV10</f>
        <v>-25000</v>
      </c>
      <c r="N17" s="82">
        <f>'1_5b'!AW10</f>
        <v>-70000</v>
      </c>
      <c r="O17" s="82">
        <f>'1_5b'!AX10</f>
        <v>-55000</v>
      </c>
      <c r="P17" s="82"/>
      <c r="Q17" s="83">
        <f>'1_5b'!AZ10</f>
        <v>0.13811711966991425</v>
      </c>
      <c r="R17" s="83">
        <f>'1_5b'!BA10</f>
        <v>0.13737468421459198</v>
      </c>
      <c r="S17" s="83">
        <f>'1_5b'!BB10</f>
        <v>0.14588072896003723</v>
      </c>
      <c r="T17" s="83">
        <f>'1_5b'!BC10</f>
        <v>0.1413571685552597</v>
      </c>
      <c r="U17" s="83">
        <f>'1_5b'!BD10</f>
        <v>0.14531892538070679</v>
      </c>
      <c r="V17" s="83"/>
      <c r="W17" s="83">
        <f>'1_5b'!BF10</f>
        <v>-1.619294285774231E-3</v>
      </c>
      <c r="X17" s="83">
        <f>'1_5b'!BG10</f>
        <v>-1.6395747661590576E-3</v>
      </c>
      <c r="Y17" s="83">
        <f>'1_5b'!BH10</f>
        <v>-3.8269162178039551E-4</v>
      </c>
      <c r="Z17" s="83">
        <f>'1_5b'!BI10</f>
        <v>-1.0653287172317505E-3</v>
      </c>
      <c r="AA17" s="83">
        <f>'1_5b'!BJ10</f>
        <v>-8.2266330718994141E-4</v>
      </c>
    </row>
    <row r="18" spans="2:27" s="12" customFormat="1" ht="18" customHeight="1" x14ac:dyDescent="0.2">
      <c r="B18" s="85" t="s">
        <v>114</v>
      </c>
      <c r="C18" s="19" t="s">
        <v>98</v>
      </c>
      <c r="D18" s="19"/>
      <c r="E18" s="82">
        <f>'1_5c'!AN10</f>
        <v>9110000</v>
      </c>
      <c r="F18" s="82">
        <f>'1_5c'!AO10</f>
        <v>9125000</v>
      </c>
      <c r="G18" s="82">
        <f>'1_5c'!AP10</f>
        <v>9590000</v>
      </c>
      <c r="H18" s="82">
        <f>'1_5c'!AQ10</f>
        <v>9280000</v>
      </c>
      <c r="I18" s="82">
        <f>'1_5c'!AR10</f>
        <v>9515000</v>
      </c>
      <c r="J18" s="82"/>
      <c r="K18" s="82">
        <f>'1_5c'!AT10</f>
        <v>-215000</v>
      </c>
      <c r="L18" s="82">
        <f>'1_5c'!AU10</f>
        <v>-155000</v>
      </c>
      <c r="M18" s="82">
        <f>'1_5c'!AV10</f>
        <v>-170000</v>
      </c>
      <c r="N18" s="82">
        <f>'1_5c'!AW10</f>
        <v>-225000</v>
      </c>
      <c r="O18" s="82">
        <f>'1_5c'!AX10</f>
        <v>-240000</v>
      </c>
      <c r="P18" s="82"/>
      <c r="Q18" s="83">
        <f>'1_5c'!AZ10</f>
        <v>0.13650704920291901</v>
      </c>
      <c r="R18" s="83">
        <f>'1_5c'!BA10</f>
        <v>0.13671703636646271</v>
      </c>
      <c r="S18" s="83">
        <f>'1_5c'!BB10</f>
        <v>0.14369317889213562</v>
      </c>
      <c r="T18" s="83">
        <f>'1_5c'!BC10</f>
        <v>0.13908721506595612</v>
      </c>
      <c r="U18" s="83">
        <f>'1_5c'!BD10</f>
        <v>0.14257016777992249</v>
      </c>
      <c r="V18" s="83"/>
      <c r="W18" s="83">
        <f>'1_5c'!BF10</f>
        <v>-3.2293647527694702E-3</v>
      </c>
      <c r="X18" s="83">
        <f>'1_5c'!BG10</f>
        <v>-2.2972226142883301E-3</v>
      </c>
      <c r="Y18" s="83">
        <f>'1_5c'!BH10</f>
        <v>-2.5702416896820068E-3</v>
      </c>
      <c r="Z18" s="83">
        <f>'1_5c'!BI10</f>
        <v>-3.3352822065353394E-3</v>
      </c>
      <c r="AA18" s="83">
        <f>'1_5c'!BJ10</f>
        <v>-3.5714209079742432E-3</v>
      </c>
    </row>
    <row r="19" spans="2:27" s="12" customFormat="1" ht="18" customHeight="1" x14ac:dyDescent="0.2">
      <c r="B19" s="4" t="s">
        <v>115</v>
      </c>
      <c r="C19" s="19" t="s">
        <v>97</v>
      </c>
      <c r="D19" s="19"/>
      <c r="E19" s="82">
        <f>'1_5d'!AN10</f>
        <v>9005000</v>
      </c>
      <c r="F19" s="82">
        <f>'1_5d'!AO10</f>
        <v>9070000</v>
      </c>
      <c r="G19" s="82">
        <f>'1_5d'!AP10</f>
        <v>9570000</v>
      </c>
      <c r="H19" s="82">
        <f>'1_5d'!AQ10</f>
        <v>9305000</v>
      </c>
      <c r="I19" s="82">
        <f>'1_5d'!AR10</f>
        <v>9570000</v>
      </c>
      <c r="J19" s="82"/>
      <c r="K19" s="82">
        <f>'1_5d'!AT10</f>
        <v>-320000</v>
      </c>
      <c r="L19" s="82">
        <f>'1_5d'!AU10</f>
        <v>-205000</v>
      </c>
      <c r="M19" s="82">
        <f>'1_5d'!AV10</f>
        <v>-190000</v>
      </c>
      <c r="N19" s="82">
        <f>'1_5d'!AW10</f>
        <v>-200000</v>
      </c>
      <c r="O19" s="82">
        <f>'1_5d'!AX10</f>
        <v>-180000</v>
      </c>
      <c r="P19" s="82"/>
      <c r="Q19" s="83">
        <f>'1_5d'!AZ10</f>
        <v>0.13497832417488098</v>
      </c>
      <c r="R19" s="83">
        <f>'1_5d'!BA10</f>
        <v>0.1359185129404068</v>
      </c>
      <c r="S19" s="83">
        <f>'1_5d'!BB10</f>
        <v>0.14342910051345825</v>
      </c>
      <c r="T19" s="83">
        <f>'1_5d'!BC10</f>
        <v>0.13940346240997314</v>
      </c>
      <c r="U19" s="83">
        <f>'1_5d'!BD10</f>
        <v>0.14342908561229706</v>
      </c>
      <c r="V19" s="83"/>
      <c r="W19" s="83">
        <f>'1_5d'!BF10</f>
        <v>-4.7580897808074951E-3</v>
      </c>
      <c r="X19" s="83">
        <f>'1_5d'!BG10</f>
        <v>-3.0957460403442383E-3</v>
      </c>
      <c r="Y19" s="83">
        <f>'1_5d'!BH10</f>
        <v>-2.834320068359375E-3</v>
      </c>
      <c r="Z19" s="83">
        <f>'1_5d'!BI10</f>
        <v>-3.0190348625183105E-3</v>
      </c>
      <c r="AA19" s="83">
        <f>'1_5d'!BJ10</f>
        <v>-2.7125030755996704E-3</v>
      </c>
    </row>
    <row r="20" spans="2:27" s="12" customFormat="1" ht="18" customHeight="1" x14ac:dyDescent="0.2">
      <c r="B20" s="87">
        <v>6</v>
      </c>
      <c r="C20" s="88" t="s">
        <v>66</v>
      </c>
      <c r="D20" s="88"/>
      <c r="E20" s="89">
        <f>'1_6'!AN10</f>
        <v>9190000</v>
      </c>
      <c r="F20" s="89">
        <f>'1_6'!AO10</f>
        <v>9170000</v>
      </c>
      <c r="G20" s="89">
        <f>'1_6'!AP10</f>
        <v>9705000</v>
      </c>
      <c r="H20" s="89">
        <f>'1_6'!AQ10</f>
        <v>9545000</v>
      </c>
      <c r="I20" s="89">
        <f>'1_6'!AR10</f>
        <v>9730000</v>
      </c>
      <c r="J20" s="89"/>
      <c r="K20" s="89">
        <f>'1_6'!AT10</f>
        <v>-135000</v>
      </c>
      <c r="L20" s="89">
        <f>'1_6'!AU10</f>
        <v>-105000</v>
      </c>
      <c r="M20" s="89">
        <f>'1_6'!AV10</f>
        <v>-55000</v>
      </c>
      <c r="N20" s="89">
        <f>'1_6'!AW10</f>
        <v>40000</v>
      </c>
      <c r="O20" s="89">
        <f>'1_6'!AX10</f>
        <v>-20000</v>
      </c>
      <c r="P20" s="89"/>
      <c r="Q20" s="90">
        <f>'1_6'!AZ10</f>
        <v>0.13773220777511597</v>
      </c>
      <c r="R20" s="90">
        <f>'1_6'!BA10</f>
        <v>0.13745065033435822</v>
      </c>
      <c r="S20" s="90">
        <f>'1_6'!BB10</f>
        <v>0.14541034400463104</v>
      </c>
      <c r="T20" s="90">
        <f>'1_6'!BC10</f>
        <v>0.14304804801940918</v>
      </c>
      <c r="U20" s="90">
        <f>'1_6'!BD10</f>
        <v>0.14583559334278107</v>
      </c>
      <c r="V20" s="90"/>
      <c r="W20" s="90">
        <f>'1_6'!BF10</f>
        <v>-2.0042061805725098E-3</v>
      </c>
      <c r="X20" s="90">
        <f>'1_6'!BG10</f>
        <v>-1.5636086463928223E-3</v>
      </c>
      <c r="Y20" s="90">
        <f>'1_6'!BH10</f>
        <v>-8.5307657718658447E-4</v>
      </c>
      <c r="Z20" s="90">
        <f>'1_6'!BI10</f>
        <v>6.2555074691772461E-4</v>
      </c>
      <c r="AA20" s="90">
        <f>'1_6'!BJ10</f>
        <v>-3.0599534511566162E-4</v>
      </c>
    </row>
    <row r="21" spans="2:27" s="12" customFormat="1" ht="18" customHeight="1" x14ac:dyDescent="0.2">
      <c r="B21" s="4">
        <v>7</v>
      </c>
      <c r="C21" s="19" t="s">
        <v>71</v>
      </c>
      <c r="D21" s="19"/>
      <c r="E21" s="82">
        <f>'1_7'!AN10</f>
        <v>9280000</v>
      </c>
      <c r="F21" s="82">
        <f>'1_7'!AO10</f>
        <v>9215000</v>
      </c>
      <c r="G21" s="82">
        <f>'1_7'!AP10</f>
        <v>9705000</v>
      </c>
      <c r="H21" s="82">
        <f>'1_7'!AQ10</f>
        <v>9455000</v>
      </c>
      <c r="I21" s="82">
        <f>'1_7'!AR10</f>
        <v>9670000</v>
      </c>
      <c r="J21" s="82"/>
      <c r="K21" s="82">
        <f>'1_7'!AT10</f>
        <v>-45000</v>
      </c>
      <c r="L21" s="82">
        <f>'1_7'!AU10</f>
        <v>-60000</v>
      </c>
      <c r="M21" s="82">
        <f>'1_7'!AV10</f>
        <v>-55000</v>
      </c>
      <c r="N21" s="82">
        <f>'1_7'!AW10</f>
        <v>-50000</v>
      </c>
      <c r="O21" s="82">
        <f>'1_7'!AX10</f>
        <v>-80000</v>
      </c>
      <c r="P21" s="82"/>
      <c r="Q21" s="83">
        <f>'1_7'!AZ10</f>
        <v>0.13909339904785156</v>
      </c>
      <c r="R21" s="83">
        <f>'1_7'!BA10</f>
        <v>0.1381244013706843</v>
      </c>
      <c r="S21" s="83">
        <f>'1_7'!BB10</f>
        <v>0.14545653512080511</v>
      </c>
      <c r="T21" s="83">
        <f>'1_7'!BC10</f>
        <v>0.14168048898379007</v>
      </c>
      <c r="U21" s="83">
        <f>'1_7'!BD10</f>
        <v>0.14490739752848944</v>
      </c>
      <c r="V21" s="83"/>
      <c r="W21" s="83">
        <f>'1_7'!BF10</f>
        <v>-6.4301490783691406E-4</v>
      </c>
      <c r="X21" s="83">
        <f>'1_7'!BG10</f>
        <v>-8.8985761006673181E-4</v>
      </c>
      <c r="Y21" s="83">
        <f>'1_7'!BH10</f>
        <v>-8.0688546101252234E-4</v>
      </c>
      <c r="Z21" s="83">
        <f>'1_7'!BI10</f>
        <v>-7.4200828870137536E-4</v>
      </c>
      <c r="AA21" s="83">
        <f>'1_7'!BJ10</f>
        <v>-1.2341911594072978E-3</v>
      </c>
    </row>
    <row r="22" spans="2:27" s="12" customFormat="1" ht="18" customHeight="1" x14ac:dyDescent="0.2">
      <c r="B22" s="87">
        <v>8</v>
      </c>
      <c r="C22" s="88" t="s">
        <v>72</v>
      </c>
      <c r="D22" s="88"/>
      <c r="E22" s="89">
        <f>'1_8'!AN10</f>
        <v>9300000</v>
      </c>
      <c r="F22" s="89">
        <f>'1_8'!AO10</f>
        <v>9225000</v>
      </c>
      <c r="G22" s="89">
        <f>'1_8'!AP10</f>
        <v>9695000</v>
      </c>
      <c r="H22" s="89">
        <f>'1_8'!AQ10</f>
        <v>9415000</v>
      </c>
      <c r="I22" s="89">
        <f>'1_8'!AR10</f>
        <v>9655000</v>
      </c>
      <c r="J22" s="89"/>
      <c r="K22" s="89">
        <f>'1_8'!AT10</f>
        <v>-25000</v>
      </c>
      <c r="L22" s="89">
        <f>'1_8'!AU10</f>
        <v>-55000</v>
      </c>
      <c r="M22" s="89">
        <f>'1_8'!AV10</f>
        <v>-65000</v>
      </c>
      <c r="N22" s="89">
        <f>'1_8'!AW10</f>
        <v>-85000</v>
      </c>
      <c r="O22" s="89">
        <f>'1_8'!AX10</f>
        <v>-95000</v>
      </c>
      <c r="P22" s="89"/>
      <c r="Q22" s="90">
        <f>'1_8'!AZ10</f>
        <v>0.13935129841168722</v>
      </c>
      <c r="R22" s="90">
        <f>'1_8'!BA10</f>
        <v>0.13821323215961456</v>
      </c>
      <c r="S22" s="90">
        <f>'1_8'!BB10</f>
        <v>0.14529411494731903</v>
      </c>
      <c r="T22" s="90">
        <f>'1_8'!BC10</f>
        <v>0.14111824830373129</v>
      </c>
      <c r="U22" s="90">
        <f>'1_8'!BD10</f>
        <v>0.14469874401887259</v>
      </c>
      <c r="V22" s="90"/>
      <c r="W22" s="90">
        <f>'1_8'!BF10</f>
        <v>-3.8511554400126141E-4</v>
      </c>
      <c r="X22" s="90">
        <f>'1_8'!BG10</f>
        <v>-8.0102682113647461E-4</v>
      </c>
      <c r="Y22" s="90">
        <f>'1_8'!BH10</f>
        <v>-9.6930563449859619E-4</v>
      </c>
      <c r="Z22" s="90">
        <f>'1_8'!BI10</f>
        <v>-1.3042489687601726E-3</v>
      </c>
      <c r="AA22" s="90">
        <f>'1_8'!BJ10</f>
        <v>-1.4428446690241496E-3</v>
      </c>
    </row>
    <row r="23" spans="2:27" s="12" customFormat="1" ht="18" customHeight="1" x14ac:dyDescent="0.2">
      <c r="B23" s="4">
        <v>9</v>
      </c>
      <c r="C23" s="19" t="s">
        <v>106</v>
      </c>
      <c r="D23" s="19"/>
      <c r="E23" s="82">
        <f>'1_9'!AN10</f>
        <v>9285000</v>
      </c>
      <c r="F23" s="82">
        <f>'1_9'!AO10</f>
        <v>9270000</v>
      </c>
      <c r="G23" s="82">
        <f>'1_9'!AP10</f>
        <v>9710000</v>
      </c>
      <c r="H23" s="82">
        <f>'1_9'!AQ10</f>
        <v>9545000</v>
      </c>
      <c r="I23" s="82">
        <f>'1_9'!AR10</f>
        <v>9725000</v>
      </c>
      <c r="J23" s="82"/>
      <c r="K23" s="82">
        <f>'1_9'!AT10</f>
        <v>-40000</v>
      </c>
      <c r="L23" s="82">
        <f>'1_9'!AU10</f>
        <v>-5000</v>
      </c>
      <c r="M23" s="82">
        <f>'1_9'!AV10</f>
        <v>-50000</v>
      </c>
      <c r="N23" s="82">
        <f>'1_9'!AW10</f>
        <v>45000</v>
      </c>
      <c r="O23" s="82">
        <f>'1_9'!AX10</f>
        <v>-30000</v>
      </c>
      <c r="P23" s="82"/>
      <c r="Q23" s="83">
        <f>'1_9'!AZ10</f>
        <v>0.13910619914531708</v>
      </c>
      <c r="R23" s="83">
        <f>'1_9'!BA10</f>
        <v>0.13894704480965933</v>
      </c>
      <c r="S23" s="83">
        <f>'1_9'!BB10</f>
        <v>0.14554321765899658</v>
      </c>
      <c r="T23" s="83">
        <f>'1_9'!BC10</f>
        <v>0.14306482672691345</v>
      </c>
      <c r="U23" s="83">
        <f>'1_9'!BD10</f>
        <v>0.14571685095628104</v>
      </c>
      <c r="V23" s="83"/>
      <c r="W23" s="83">
        <f>'1_9'!BF10</f>
        <v>-6.3021481037139893E-4</v>
      </c>
      <c r="X23" s="83">
        <f>'1_9'!BG10</f>
        <v>-6.7214171091715499E-5</v>
      </c>
      <c r="Y23" s="83">
        <f>'1_9'!BH10</f>
        <v>-7.2020292282104492E-4</v>
      </c>
      <c r="Z23" s="83">
        <f>'1_9'!BI10</f>
        <v>6.4232945442199707E-4</v>
      </c>
      <c r="AA23" s="83">
        <f>'1_9'!BJ10</f>
        <v>-4.2473773161570233E-4</v>
      </c>
    </row>
    <row r="24" spans="2:27" s="12" customFormat="1" ht="18" customHeight="1" x14ac:dyDescent="0.2">
      <c r="B24" s="87">
        <v>10</v>
      </c>
      <c r="C24" s="88" t="s">
        <v>155</v>
      </c>
      <c r="D24" s="88"/>
      <c r="E24" s="89">
        <f>'1_10'!AN10</f>
        <v>9280000</v>
      </c>
      <c r="F24" s="89">
        <f>'1_10'!AO10</f>
        <v>9215000</v>
      </c>
      <c r="G24" s="89">
        <f>'1_10'!AP10</f>
        <v>9690000</v>
      </c>
      <c r="H24" s="89">
        <f>'1_10'!AQ10</f>
        <v>9435000</v>
      </c>
      <c r="I24" s="89">
        <f>'1_10'!AR10</f>
        <v>9720000</v>
      </c>
      <c r="J24" s="121"/>
      <c r="K24" s="89">
        <f>'1_10'!AT10</f>
        <v>-45000</v>
      </c>
      <c r="L24" s="89">
        <f>'1_10'!AU10</f>
        <v>-65000</v>
      </c>
      <c r="M24" s="89">
        <f>'1_10'!AV10</f>
        <v>-70000</v>
      </c>
      <c r="N24" s="89">
        <f>'1_10'!AW10</f>
        <v>-70000</v>
      </c>
      <c r="O24" s="89">
        <f>'1_10'!AX10</f>
        <v>-35000</v>
      </c>
      <c r="P24" s="121"/>
      <c r="Q24" s="90">
        <f>'1_10'!AZ10</f>
        <v>0.13909834623336792</v>
      </c>
      <c r="R24" s="90">
        <f>'1_10'!BA10</f>
        <v>0.13807390630245209</v>
      </c>
      <c r="S24" s="90">
        <f>'1_10'!BB10</f>
        <v>0.14521096646785736</v>
      </c>
      <c r="T24" s="90">
        <f>'1_10'!BC10</f>
        <v>0.14140474796295166</v>
      </c>
      <c r="U24" s="90">
        <f>'1_10'!BD10</f>
        <v>0.1456405371427536</v>
      </c>
      <c r="V24" s="122"/>
      <c r="W24" s="90">
        <f>'1_10'!BF10</f>
        <v>-6.3806772232055664E-4</v>
      </c>
      <c r="X24" s="90">
        <f>'1_10'!BG10</f>
        <v>-9.403526782989502E-4</v>
      </c>
      <c r="Y24" s="90">
        <f>'1_10'!BH10</f>
        <v>-1.0524541139602661E-3</v>
      </c>
      <c r="Z24" s="90">
        <f>'1_10'!BI10</f>
        <v>-1.0177493095397949E-3</v>
      </c>
      <c r="AA24" s="90">
        <f>'1_10'!BJ10</f>
        <v>-5.0105154514312744E-4</v>
      </c>
    </row>
    <row r="25" spans="2:27" s="12" customFormat="1" ht="18" customHeight="1" x14ac:dyDescent="0.2">
      <c r="B25" s="84"/>
      <c r="C25" s="19"/>
      <c r="D25" s="19"/>
      <c r="E25" s="82"/>
      <c r="F25" s="82"/>
      <c r="G25" s="82"/>
      <c r="H25" s="82"/>
      <c r="I25" s="82"/>
      <c r="J25" s="37"/>
      <c r="K25" s="82"/>
      <c r="L25" s="82"/>
      <c r="M25" s="82"/>
      <c r="N25" s="82"/>
      <c r="O25" s="82"/>
      <c r="P25" s="37"/>
      <c r="Q25" s="83"/>
      <c r="R25" s="83"/>
      <c r="S25" s="83"/>
      <c r="T25" s="83"/>
      <c r="U25" s="83"/>
      <c r="W25" s="83"/>
      <c r="X25" s="83"/>
      <c r="Y25" s="83"/>
      <c r="Z25" s="83"/>
      <c r="AA25" s="83"/>
    </row>
    <row r="26" spans="2:27" s="12" customFormat="1" ht="18" customHeight="1" x14ac:dyDescent="0.2">
      <c r="B26" s="84"/>
      <c r="C26" s="19"/>
      <c r="D26" s="19"/>
      <c r="E26" s="82"/>
      <c r="F26" s="82"/>
      <c r="G26" s="82"/>
      <c r="H26" s="82"/>
      <c r="I26" s="82"/>
      <c r="J26" s="37"/>
      <c r="K26" s="82"/>
      <c r="L26" s="82"/>
      <c r="M26" s="82"/>
      <c r="N26" s="82"/>
      <c r="O26" s="82"/>
      <c r="P26" s="37"/>
      <c r="Q26" s="83"/>
      <c r="R26" s="83"/>
      <c r="S26" s="83"/>
      <c r="T26" s="83"/>
      <c r="U26" s="83"/>
      <c r="W26" s="83"/>
      <c r="X26" s="83"/>
      <c r="Y26" s="83"/>
      <c r="Z26" s="83"/>
      <c r="AA26" s="83"/>
    </row>
    <row r="27" spans="2:27" s="12" customFormat="1" ht="18" customHeight="1" x14ac:dyDescent="0.2">
      <c r="B27" s="84"/>
      <c r="C27" s="19"/>
      <c r="D27" s="19"/>
      <c r="E27" s="82"/>
      <c r="F27" s="82"/>
      <c r="G27" s="82"/>
      <c r="H27" s="82"/>
      <c r="I27" s="82"/>
      <c r="J27" s="37"/>
      <c r="K27" s="82"/>
      <c r="L27" s="82"/>
      <c r="M27" s="82"/>
      <c r="N27" s="82"/>
      <c r="O27" s="82"/>
      <c r="P27" s="37"/>
      <c r="Q27" s="83"/>
      <c r="R27" s="83"/>
      <c r="S27" s="83"/>
      <c r="T27" s="83"/>
      <c r="U27" s="83"/>
      <c r="W27" s="83"/>
      <c r="X27" s="83"/>
      <c r="Y27" s="83"/>
      <c r="Z27" s="83"/>
      <c r="AA27" s="83"/>
    </row>
    <row r="28" spans="2:27" s="12" customFormat="1" ht="18" customHeight="1" x14ac:dyDescent="0.2">
      <c r="B28" s="76"/>
      <c r="C28" s="19"/>
      <c r="D28" s="19"/>
      <c r="E28" s="82"/>
      <c r="F28" s="82"/>
      <c r="G28" s="82"/>
      <c r="H28" s="82"/>
      <c r="I28" s="82"/>
      <c r="J28" s="37"/>
      <c r="K28" s="82"/>
      <c r="L28" s="82"/>
      <c r="M28" s="82"/>
      <c r="N28" s="82"/>
      <c r="O28" s="82"/>
      <c r="P28" s="37"/>
      <c r="Q28" s="83"/>
      <c r="R28" s="83"/>
      <c r="S28" s="83"/>
      <c r="T28" s="83"/>
      <c r="U28" s="83"/>
      <c r="W28" s="83"/>
      <c r="X28" s="83"/>
      <c r="Y28" s="83"/>
      <c r="Z28" s="83"/>
      <c r="AA28" s="83"/>
    </row>
    <row r="29" spans="2:27" s="12" customFormat="1" ht="18" customHeight="1" x14ac:dyDescent="0.2">
      <c r="B29" s="84"/>
      <c r="C29" s="19"/>
      <c r="D29" s="19"/>
      <c r="E29" s="82"/>
      <c r="F29" s="82"/>
      <c r="G29" s="82"/>
      <c r="H29" s="82"/>
      <c r="I29" s="82"/>
      <c r="J29" s="37"/>
      <c r="K29" s="82"/>
      <c r="L29" s="82"/>
      <c r="M29" s="82"/>
      <c r="N29" s="82"/>
      <c r="O29" s="82"/>
      <c r="P29" s="37"/>
      <c r="Q29" s="83"/>
      <c r="R29" s="83"/>
      <c r="S29" s="83"/>
      <c r="T29" s="83"/>
      <c r="U29" s="83"/>
      <c r="W29" s="83"/>
      <c r="X29" s="83"/>
      <c r="Y29" s="83"/>
      <c r="Z29" s="83"/>
      <c r="AA29" s="83"/>
    </row>
    <row r="30" spans="2:27" s="12" customFormat="1" ht="18" customHeight="1" x14ac:dyDescent="0.2">
      <c r="B30" s="84"/>
      <c r="C30" s="19"/>
      <c r="D30" s="19"/>
      <c r="E30" s="82"/>
      <c r="F30" s="82"/>
      <c r="G30" s="82"/>
      <c r="H30" s="82"/>
      <c r="I30" s="82"/>
      <c r="J30" s="37"/>
      <c r="K30" s="82"/>
      <c r="L30" s="82"/>
      <c r="M30" s="82"/>
      <c r="N30" s="82"/>
      <c r="O30" s="82"/>
      <c r="P30" s="37"/>
      <c r="Q30" s="83"/>
      <c r="R30" s="83"/>
      <c r="S30" s="83"/>
      <c r="T30" s="83"/>
      <c r="U30" s="83"/>
      <c r="W30" s="83"/>
      <c r="X30" s="83"/>
      <c r="Y30" s="83"/>
      <c r="Z30" s="83"/>
      <c r="AA30" s="83"/>
    </row>
    <row r="31" spans="2:27" s="12" customFormat="1" ht="18" customHeight="1" x14ac:dyDescent="0.2">
      <c r="B31" s="84"/>
      <c r="C31" s="19"/>
      <c r="D31" s="19"/>
      <c r="E31" s="82"/>
      <c r="F31" s="82"/>
      <c r="G31" s="82"/>
      <c r="H31" s="82"/>
      <c r="I31" s="82"/>
      <c r="J31" s="37"/>
      <c r="K31" s="82"/>
      <c r="L31" s="82"/>
      <c r="M31" s="82"/>
      <c r="N31" s="82"/>
      <c r="O31" s="82"/>
      <c r="P31" s="37"/>
      <c r="Q31" s="83"/>
      <c r="R31" s="83"/>
      <c r="S31" s="83"/>
      <c r="T31" s="83"/>
      <c r="U31" s="83"/>
      <c r="W31" s="83"/>
      <c r="X31" s="83"/>
      <c r="Y31" s="83"/>
      <c r="Z31" s="83"/>
      <c r="AA31" s="83"/>
    </row>
    <row r="32" spans="2:27" s="12" customFormat="1" ht="18" customHeight="1" x14ac:dyDescent="0.2">
      <c r="B32" s="76"/>
      <c r="C32" s="19"/>
      <c r="D32" s="19"/>
      <c r="E32" s="82"/>
      <c r="F32" s="82"/>
      <c r="G32" s="82"/>
      <c r="H32" s="82"/>
      <c r="I32" s="82"/>
      <c r="J32" s="37"/>
      <c r="K32" s="82"/>
      <c r="L32" s="82"/>
      <c r="M32" s="82"/>
      <c r="N32" s="82"/>
      <c r="O32" s="82"/>
      <c r="P32" s="37"/>
      <c r="Q32" s="83"/>
      <c r="R32" s="83"/>
      <c r="S32" s="83"/>
      <c r="T32" s="83"/>
      <c r="U32" s="83"/>
      <c r="W32" s="83"/>
      <c r="X32" s="83"/>
      <c r="Y32" s="83"/>
      <c r="Z32" s="83"/>
      <c r="AA32" s="83"/>
    </row>
    <row r="33" spans="2:27" s="12" customFormat="1" ht="18" customHeight="1" x14ac:dyDescent="0.2">
      <c r="B33" s="38"/>
      <c r="C33" s="19"/>
      <c r="D33" s="19"/>
      <c r="E33" s="82"/>
      <c r="F33" s="82"/>
      <c r="G33" s="82"/>
      <c r="H33" s="82"/>
      <c r="I33" s="82"/>
      <c r="J33" s="37"/>
      <c r="K33" s="82"/>
      <c r="L33" s="82"/>
      <c r="M33" s="82"/>
      <c r="N33" s="82"/>
      <c r="O33" s="82"/>
      <c r="P33" s="37"/>
      <c r="Q33" s="83"/>
      <c r="R33" s="83"/>
      <c r="S33" s="83"/>
      <c r="T33" s="83"/>
      <c r="U33" s="83"/>
      <c r="W33" s="83"/>
      <c r="X33" s="83"/>
      <c r="Y33" s="83"/>
      <c r="Z33" s="83"/>
      <c r="AA33" s="83"/>
    </row>
    <row r="34" spans="2:27" s="12" customFormat="1" ht="18" customHeight="1" x14ac:dyDescent="0.2">
      <c r="B34" s="38"/>
      <c r="C34" s="19"/>
      <c r="D34" s="19"/>
      <c r="E34" s="82"/>
      <c r="F34" s="82"/>
      <c r="G34" s="82"/>
      <c r="H34" s="82"/>
      <c r="I34" s="82"/>
      <c r="J34" s="37"/>
      <c r="K34" s="82"/>
      <c r="L34" s="82"/>
      <c r="M34" s="82"/>
      <c r="N34" s="82"/>
      <c r="O34" s="82"/>
      <c r="P34" s="37"/>
      <c r="Q34" s="83"/>
      <c r="R34" s="83"/>
      <c r="S34" s="83"/>
      <c r="T34" s="83"/>
      <c r="U34" s="83"/>
      <c r="W34" s="83"/>
      <c r="X34" s="83"/>
      <c r="Y34" s="83"/>
      <c r="Z34" s="83"/>
      <c r="AA34" s="83"/>
    </row>
    <row r="35" spans="2:27" s="12" customFormat="1" ht="18" customHeight="1" x14ac:dyDescent="0.2">
      <c r="B35" s="38"/>
      <c r="C35" s="19"/>
      <c r="D35" s="19"/>
      <c r="E35" s="82"/>
      <c r="F35" s="82"/>
      <c r="G35" s="82"/>
      <c r="H35" s="82"/>
      <c r="I35" s="82"/>
      <c r="J35" s="37"/>
      <c r="K35" s="82"/>
      <c r="L35" s="82"/>
      <c r="M35" s="82"/>
      <c r="N35" s="82"/>
      <c r="O35" s="82"/>
      <c r="P35" s="37"/>
      <c r="Q35" s="83"/>
      <c r="R35" s="83"/>
      <c r="S35" s="83"/>
      <c r="T35" s="83"/>
      <c r="U35" s="83"/>
      <c r="W35" s="83"/>
      <c r="X35" s="83"/>
      <c r="Y35" s="83"/>
      <c r="Z35" s="83"/>
      <c r="AA35" s="83"/>
    </row>
    <row r="36" spans="2:27" s="12" customFormat="1" ht="18" customHeight="1" x14ac:dyDescent="0.2">
      <c r="B36" s="38"/>
      <c r="C36" s="19"/>
      <c r="D36" s="19"/>
      <c r="E36" s="82"/>
      <c r="F36" s="82"/>
      <c r="G36" s="82"/>
      <c r="H36" s="82"/>
      <c r="I36" s="82"/>
      <c r="J36" s="37"/>
      <c r="K36" s="82"/>
      <c r="L36" s="82"/>
      <c r="M36" s="82"/>
      <c r="N36" s="82"/>
      <c r="O36" s="82"/>
      <c r="P36" s="37"/>
      <c r="Q36" s="83"/>
      <c r="R36" s="83"/>
      <c r="S36" s="83"/>
      <c r="T36" s="83"/>
      <c r="U36" s="83"/>
      <c r="W36" s="83"/>
      <c r="X36" s="83"/>
      <c r="Y36" s="83"/>
      <c r="Z36" s="83"/>
      <c r="AA36" s="83"/>
    </row>
    <row r="37" spans="2:27" s="12" customFormat="1" ht="18" customHeight="1" x14ac:dyDescent="0.2">
      <c r="B37" s="38"/>
      <c r="C37" s="19"/>
      <c r="D37" s="19"/>
      <c r="E37" s="82"/>
      <c r="F37" s="82"/>
      <c r="G37" s="82"/>
      <c r="H37" s="82"/>
      <c r="I37" s="82"/>
      <c r="J37" s="37"/>
      <c r="K37" s="82"/>
      <c r="L37" s="82"/>
      <c r="M37" s="82"/>
      <c r="N37" s="82"/>
      <c r="O37" s="82"/>
      <c r="P37" s="37"/>
      <c r="Q37" s="83"/>
      <c r="R37" s="83"/>
      <c r="S37" s="83"/>
      <c r="T37" s="83"/>
      <c r="U37" s="83"/>
      <c r="W37" s="83"/>
      <c r="X37" s="83"/>
      <c r="Y37" s="83"/>
      <c r="Z37" s="83"/>
      <c r="AA37" s="83"/>
    </row>
    <row r="38" spans="2:27" s="12" customFormat="1" ht="18" customHeight="1" x14ac:dyDescent="0.2">
      <c r="B38" s="38"/>
      <c r="C38" s="19"/>
      <c r="D38" s="19"/>
      <c r="E38" s="82"/>
      <c r="F38" s="82"/>
      <c r="G38" s="82"/>
      <c r="H38" s="82"/>
      <c r="I38" s="82"/>
      <c r="J38" s="37"/>
      <c r="K38" s="82"/>
      <c r="L38" s="82"/>
      <c r="M38" s="82"/>
      <c r="N38" s="82"/>
      <c r="O38" s="82"/>
      <c r="P38" s="37"/>
      <c r="Q38" s="83"/>
      <c r="R38" s="83"/>
      <c r="S38" s="83"/>
      <c r="T38" s="83"/>
      <c r="U38" s="83"/>
      <c r="W38" s="83"/>
      <c r="X38" s="83"/>
      <c r="Y38" s="83"/>
      <c r="Z38" s="83"/>
      <c r="AA38" s="83"/>
    </row>
    <row r="39" spans="2:27" s="12" customFormat="1" ht="18" customHeight="1" x14ac:dyDescent="0.2">
      <c r="B39" s="38"/>
      <c r="C39" s="19"/>
      <c r="D39" s="19"/>
      <c r="E39" s="82"/>
      <c r="F39" s="82"/>
      <c r="G39" s="82"/>
      <c r="H39" s="82"/>
      <c r="I39" s="82"/>
      <c r="J39" s="37"/>
      <c r="K39" s="82"/>
      <c r="L39" s="82"/>
      <c r="M39" s="82"/>
      <c r="N39" s="82"/>
      <c r="O39" s="82"/>
      <c r="P39" s="37"/>
      <c r="Q39" s="83"/>
      <c r="R39" s="83"/>
      <c r="S39" s="83"/>
      <c r="T39" s="83"/>
      <c r="U39" s="83"/>
      <c r="W39" s="83"/>
      <c r="X39" s="83"/>
      <c r="Y39" s="83"/>
      <c r="Z39" s="83"/>
      <c r="AA39" s="83"/>
    </row>
    <row r="40" spans="2:27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  <c r="J40" s="37"/>
      <c r="K40" s="82"/>
      <c r="L40" s="82"/>
      <c r="M40" s="82"/>
      <c r="N40" s="82"/>
      <c r="O40" s="82"/>
      <c r="P40" s="37"/>
      <c r="Q40" s="83"/>
      <c r="R40" s="83"/>
      <c r="S40" s="83"/>
      <c r="T40" s="83"/>
      <c r="U40" s="83"/>
      <c r="W40" s="83"/>
      <c r="X40" s="83"/>
      <c r="Y40" s="83"/>
      <c r="Z40" s="83"/>
      <c r="AA40" s="83"/>
    </row>
    <row r="41" spans="2:27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  <c r="J41" s="37"/>
      <c r="K41" s="82"/>
      <c r="L41" s="82"/>
      <c r="M41" s="82"/>
      <c r="N41" s="82"/>
      <c r="O41" s="82"/>
      <c r="P41" s="37"/>
      <c r="Q41" s="83"/>
      <c r="R41" s="83"/>
      <c r="S41" s="83"/>
      <c r="T41" s="83"/>
      <c r="U41" s="83"/>
      <c r="W41" s="83"/>
      <c r="X41" s="83"/>
      <c r="Y41" s="83"/>
      <c r="Z41" s="83"/>
      <c r="AA41" s="83"/>
    </row>
    <row r="42" spans="2:27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  <c r="J42" s="37"/>
      <c r="K42" s="82"/>
      <c r="L42" s="82"/>
      <c r="M42" s="82"/>
      <c r="N42" s="82"/>
      <c r="O42" s="82"/>
      <c r="P42" s="37"/>
      <c r="Q42" s="83"/>
      <c r="R42" s="83"/>
      <c r="S42" s="83"/>
      <c r="T42" s="83"/>
      <c r="U42" s="83"/>
      <c r="W42" s="83"/>
      <c r="X42" s="83"/>
      <c r="Y42" s="83"/>
      <c r="Z42" s="83"/>
      <c r="AA42" s="83"/>
    </row>
    <row r="43" spans="2:27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  <c r="J43" s="37"/>
      <c r="K43" s="82"/>
      <c r="L43" s="82"/>
      <c r="M43" s="82"/>
      <c r="N43" s="82"/>
      <c r="O43" s="82"/>
      <c r="P43" s="37"/>
      <c r="Q43" s="83"/>
      <c r="R43" s="83"/>
      <c r="S43" s="83"/>
      <c r="T43" s="83"/>
      <c r="U43" s="83"/>
      <c r="W43" s="83"/>
      <c r="X43" s="83"/>
      <c r="Y43" s="83"/>
      <c r="Z43" s="83"/>
      <c r="AA43" s="83"/>
    </row>
    <row r="44" spans="2:27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  <c r="J44" s="37"/>
      <c r="K44" s="82"/>
      <c r="L44" s="82"/>
      <c r="M44" s="82"/>
      <c r="N44" s="82"/>
      <c r="O44" s="82"/>
      <c r="P44" s="37"/>
      <c r="Q44" s="83"/>
      <c r="R44" s="83"/>
      <c r="S44" s="83"/>
      <c r="T44" s="83"/>
      <c r="U44" s="83"/>
      <c r="W44" s="83"/>
      <c r="X44" s="83"/>
      <c r="Y44" s="83"/>
      <c r="Z44" s="83"/>
      <c r="AA44" s="83"/>
    </row>
    <row r="45" spans="2:27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  <c r="J45" s="37"/>
      <c r="K45" s="82"/>
      <c r="L45" s="82"/>
      <c r="M45" s="82"/>
      <c r="N45" s="82"/>
      <c r="O45" s="82"/>
      <c r="P45" s="37"/>
      <c r="Q45" s="83"/>
      <c r="R45" s="83"/>
      <c r="S45" s="83"/>
      <c r="T45" s="83"/>
      <c r="U45" s="83"/>
      <c r="W45" s="83"/>
      <c r="X45" s="83"/>
      <c r="Y45" s="83"/>
      <c r="Z45" s="83"/>
      <c r="AA45" s="83"/>
    </row>
    <row r="46" spans="2:27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  <c r="J46" s="37"/>
      <c r="K46" s="82"/>
      <c r="L46" s="82"/>
      <c r="M46" s="82"/>
      <c r="N46" s="82"/>
      <c r="O46" s="82"/>
      <c r="P46" s="37"/>
      <c r="Q46" s="83"/>
      <c r="R46" s="83"/>
      <c r="S46" s="83"/>
      <c r="T46" s="83"/>
      <c r="U46" s="83"/>
      <c r="W46" s="83"/>
      <c r="X46" s="83"/>
      <c r="Y46" s="83"/>
      <c r="Z46" s="83"/>
      <c r="AA46" s="83"/>
    </row>
    <row r="47" spans="2:27" s="12" customFormat="1" ht="18" customHeight="1" x14ac:dyDescent="0.2">
      <c r="C47" s="19"/>
      <c r="D47" s="19"/>
      <c r="E47" s="82"/>
      <c r="F47" s="82"/>
      <c r="G47" s="82"/>
      <c r="H47" s="82"/>
      <c r="I47" s="82"/>
      <c r="J47" s="37"/>
      <c r="K47" s="82"/>
      <c r="L47" s="82"/>
      <c r="M47" s="82"/>
      <c r="N47" s="82"/>
      <c r="O47" s="82"/>
      <c r="P47" s="37"/>
      <c r="Q47" s="83"/>
      <c r="R47" s="83"/>
      <c r="S47" s="83"/>
      <c r="T47" s="83"/>
      <c r="U47" s="83"/>
      <c r="W47" s="83"/>
      <c r="X47" s="83"/>
      <c r="Y47" s="83"/>
      <c r="Z47" s="83"/>
      <c r="AA47" s="83"/>
    </row>
    <row r="48" spans="2:27" s="49" customFormat="1" ht="18" customHeight="1" x14ac:dyDescent="0.2">
      <c r="C48" s="50"/>
      <c r="D48" s="50"/>
      <c r="E48" s="82"/>
      <c r="F48" s="82"/>
      <c r="G48" s="82"/>
      <c r="H48" s="82"/>
      <c r="I48" s="82"/>
      <c r="J48" s="51"/>
      <c r="K48" s="82"/>
      <c r="L48" s="82"/>
      <c r="M48" s="82"/>
      <c r="N48" s="82"/>
      <c r="O48" s="82"/>
      <c r="P48" s="51"/>
      <c r="Q48" s="83"/>
      <c r="R48" s="83"/>
      <c r="S48" s="83"/>
      <c r="T48" s="83"/>
      <c r="U48" s="83"/>
      <c r="W48" s="83"/>
      <c r="X48" s="83"/>
      <c r="Y48" s="83"/>
      <c r="Z48" s="83"/>
      <c r="AA48" s="83"/>
    </row>
    <row r="49" spans="2:27" s="12" customFormat="1" ht="18" customHeight="1" x14ac:dyDescent="0.2">
      <c r="C49" s="19"/>
      <c r="D49" s="19"/>
      <c r="E49" s="82"/>
      <c r="F49" s="82"/>
      <c r="G49" s="82"/>
      <c r="H49" s="82"/>
      <c r="I49" s="82"/>
      <c r="J49" s="37"/>
      <c r="K49" s="82"/>
      <c r="L49" s="82"/>
      <c r="M49" s="82"/>
      <c r="N49" s="82"/>
      <c r="O49" s="82"/>
      <c r="P49" s="37"/>
      <c r="Q49" s="83"/>
      <c r="R49" s="83"/>
      <c r="S49" s="83"/>
      <c r="T49" s="83"/>
      <c r="U49" s="83"/>
      <c r="W49" s="83"/>
      <c r="X49" s="83"/>
      <c r="Y49" s="83"/>
      <c r="Z49" s="83"/>
      <c r="AA49" s="83"/>
    </row>
    <row r="50" spans="2:27" s="12" customFormat="1" ht="18" customHeight="1" x14ac:dyDescent="0.2">
      <c r="C50" s="19"/>
      <c r="D50" s="19"/>
      <c r="E50" s="82"/>
      <c r="F50" s="82"/>
      <c r="G50" s="82"/>
      <c r="H50" s="82"/>
      <c r="I50" s="82"/>
      <c r="J50" s="37"/>
      <c r="K50" s="82"/>
      <c r="L50" s="82"/>
      <c r="M50" s="82"/>
      <c r="N50" s="82"/>
      <c r="O50" s="82"/>
      <c r="P50" s="37"/>
      <c r="Q50" s="83"/>
      <c r="R50" s="83"/>
      <c r="S50" s="83"/>
      <c r="T50" s="83"/>
      <c r="U50" s="83"/>
      <c r="W50" s="83"/>
      <c r="X50" s="83"/>
      <c r="Y50" s="83"/>
      <c r="Z50" s="83"/>
      <c r="AA50" s="83"/>
    </row>
    <row r="51" spans="2:27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  <c r="J51" s="37"/>
      <c r="K51" s="82"/>
      <c r="L51" s="82"/>
      <c r="M51" s="82"/>
      <c r="N51" s="82"/>
      <c r="O51" s="82"/>
      <c r="P51" s="37"/>
      <c r="Q51" s="83"/>
      <c r="R51" s="83"/>
      <c r="S51" s="83"/>
      <c r="T51" s="83"/>
      <c r="U51" s="83"/>
      <c r="W51" s="83"/>
      <c r="X51" s="83"/>
      <c r="Y51" s="83"/>
      <c r="Z51" s="83"/>
      <c r="AA51" s="83"/>
    </row>
    <row r="52" spans="2:27" s="12" customFormat="1" ht="18" customHeight="1" x14ac:dyDescent="0.2">
      <c r="C52" s="19"/>
      <c r="D52" s="19"/>
      <c r="E52" s="82"/>
      <c r="F52" s="82"/>
      <c r="G52" s="82"/>
      <c r="H52" s="82"/>
      <c r="I52" s="82"/>
      <c r="J52" s="37"/>
      <c r="K52" s="82"/>
      <c r="L52" s="82"/>
      <c r="M52" s="82"/>
      <c r="N52" s="82"/>
      <c r="O52" s="82"/>
      <c r="P52" s="37"/>
      <c r="Q52" s="83"/>
      <c r="R52" s="83"/>
      <c r="S52" s="83"/>
      <c r="T52" s="83"/>
      <c r="U52" s="83"/>
      <c r="W52" s="83"/>
      <c r="X52" s="83"/>
      <c r="Y52" s="83"/>
      <c r="Z52" s="83"/>
      <c r="AA52" s="83"/>
    </row>
    <row r="53" spans="2:27" s="12" customFormat="1" ht="18" customHeight="1" x14ac:dyDescent="0.2">
      <c r="C53" s="19"/>
      <c r="D53" s="19"/>
      <c r="E53" s="82"/>
      <c r="F53" s="82"/>
      <c r="G53" s="82"/>
      <c r="H53" s="82"/>
      <c r="I53" s="82"/>
      <c r="J53" s="37"/>
      <c r="K53" s="82"/>
      <c r="L53" s="82"/>
      <c r="M53" s="82"/>
      <c r="N53" s="82"/>
      <c r="O53" s="82"/>
      <c r="P53" s="37"/>
      <c r="Q53" s="83"/>
      <c r="R53" s="83"/>
      <c r="S53" s="83"/>
      <c r="T53" s="83"/>
      <c r="U53" s="83"/>
      <c r="W53" s="83"/>
      <c r="X53" s="83"/>
      <c r="Y53" s="83"/>
      <c r="Z53" s="83"/>
      <c r="AA53" s="83"/>
    </row>
    <row r="54" spans="2:27" s="12" customFormat="1" ht="18" customHeight="1" x14ac:dyDescent="0.2">
      <c r="C54" s="19"/>
      <c r="D54" s="19"/>
      <c r="E54" s="82"/>
      <c r="F54" s="82"/>
      <c r="G54" s="82"/>
      <c r="H54" s="82"/>
      <c r="I54" s="82"/>
      <c r="J54" s="37"/>
      <c r="K54" s="82"/>
      <c r="L54" s="82"/>
      <c r="M54" s="82"/>
      <c r="N54" s="82"/>
      <c r="O54" s="82"/>
      <c r="P54" s="37"/>
      <c r="Q54" s="83"/>
      <c r="R54" s="83"/>
      <c r="S54" s="83"/>
      <c r="T54" s="83"/>
      <c r="U54" s="83"/>
      <c r="W54" s="83"/>
      <c r="X54" s="83"/>
      <c r="Y54" s="83"/>
      <c r="Z54" s="83"/>
      <c r="AA54" s="83"/>
    </row>
    <row r="55" spans="2:27" s="12" customFormat="1" ht="18" customHeight="1" x14ac:dyDescent="0.2">
      <c r="C55" s="19"/>
      <c r="D55" s="19"/>
      <c r="E55" s="82"/>
      <c r="F55" s="82"/>
      <c r="G55" s="82"/>
      <c r="H55" s="82"/>
      <c r="I55" s="82"/>
      <c r="J55" s="37"/>
      <c r="K55" s="82"/>
      <c r="L55" s="82"/>
      <c r="M55" s="82"/>
      <c r="N55" s="82"/>
      <c r="O55" s="82"/>
      <c r="P55" s="37"/>
      <c r="Q55" s="83"/>
      <c r="R55" s="83"/>
      <c r="S55" s="83"/>
      <c r="T55" s="83"/>
      <c r="U55" s="83"/>
      <c r="W55" s="83"/>
      <c r="X55" s="83"/>
      <c r="Y55" s="83"/>
      <c r="Z55" s="83"/>
      <c r="AA55" s="83"/>
    </row>
    <row r="56" spans="2:27" s="12" customFormat="1" ht="18" customHeight="1" x14ac:dyDescent="0.2">
      <c r="C56" s="19"/>
      <c r="D56" s="19"/>
      <c r="E56" s="82"/>
      <c r="F56" s="82"/>
      <c r="G56" s="82"/>
      <c r="H56" s="82"/>
      <c r="I56" s="82"/>
      <c r="J56" s="37"/>
      <c r="K56" s="82"/>
      <c r="L56" s="82"/>
      <c r="M56" s="82"/>
      <c r="N56" s="82"/>
      <c r="O56" s="82"/>
      <c r="P56" s="37"/>
      <c r="Q56" s="83"/>
      <c r="R56" s="83"/>
      <c r="S56" s="83"/>
      <c r="T56" s="83"/>
      <c r="U56" s="83"/>
      <c r="W56" s="83"/>
      <c r="X56" s="83"/>
      <c r="Y56" s="83"/>
      <c r="Z56" s="83"/>
      <c r="AA56" s="83"/>
    </row>
    <row r="57" spans="2:27" s="12" customFormat="1" ht="18" customHeight="1" x14ac:dyDescent="0.2">
      <c r="B57" s="38"/>
      <c r="C57" s="19"/>
      <c r="D57" s="19"/>
      <c r="E57" s="82"/>
      <c r="F57" s="82"/>
      <c r="G57" s="82"/>
      <c r="H57" s="82"/>
      <c r="I57" s="82"/>
      <c r="J57" s="37"/>
      <c r="K57" s="82"/>
      <c r="L57" s="82"/>
      <c r="M57" s="82"/>
      <c r="N57" s="82"/>
      <c r="O57" s="82"/>
      <c r="P57" s="37"/>
      <c r="Q57" s="83"/>
      <c r="R57" s="83"/>
      <c r="S57" s="83"/>
      <c r="T57" s="83"/>
      <c r="U57" s="83"/>
      <c r="W57" s="83"/>
      <c r="X57" s="83"/>
      <c r="Y57" s="83"/>
      <c r="Z57" s="83"/>
      <c r="AA57" s="83"/>
    </row>
    <row r="58" spans="2:27" s="12" customFormat="1" ht="18" customHeight="1" x14ac:dyDescent="0.2">
      <c r="C58" s="19"/>
      <c r="D58" s="19"/>
      <c r="E58" s="82"/>
      <c r="F58" s="82"/>
      <c r="G58" s="82"/>
      <c r="H58" s="82"/>
      <c r="I58" s="82"/>
      <c r="J58" s="37"/>
      <c r="K58" s="82"/>
      <c r="L58" s="82"/>
      <c r="M58" s="82"/>
      <c r="N58" s="82"/>
      <c r="O58" s="82"/>
      <c r="P58" s="37"/>
      <c r="Q58" s="83"/>
      <c r="R58" s="83"/>
      <c r="S58" s="83"/>
      <c r="T58" s="83"/>
      <c r="U58" s="83"/>
      <c r="W58" s="83"/>
      <c r="X58" s="83"/>
      <c r="Y58" s="83"/>
      <c r="Z58" s="83"/>
      <c r="AA58" s="83"/>
    </row>
    <row r="59" spans="2:27" s="12" customFormat="1" ht="18" customHeight="1" x14ac:dyDescent="0.2">
      <c r="C59" s="19"/>
      <c r="D59" s="19"/>
      <c r="E59" s="82"/>
      <c r="F59" s="82"/>
      <c r="G59" s="82"/>
      <c r="H59" s="82"/>
      <c r="I59" s="82"/>
      <c r="J59" s="37"/>
      <c r="K59" s="82"/>
      <c r="L59" s="82"/>
      <c r="M59" s="82"/>
      <c r="N59" s="82"/>
      <c r="O59" s="82"/>
      <c r="P59" s="37"/>
      <c r="Q59" s="83"/>
      <c r="R59" s="83"/>
      <c r="S59" s="83"/>
      <c r="T59" s="83"/>
      <c r="U59" s="83"/>
      <c r="W59" s="83"/>
      <c r="X59" s="83"/>
      <c r="Y59" s="83"/>
      <c r="Z59" s="83"/>
      <c r="AA59" s="83"/>
    </row>
    <row r="60" spans="2:27" s="12" customFormat="1" ht="18" customHeight="1" x14ac:dyDescent="0.2">
      <c r="C60" s="19"/>
      <c r="D60" s="19"/>
      <c r="E60" s="82"/>
      <c r="F60" s="82"/>
      <c r="G60" s="82"/>
      <c r="H60" s="82"/>
      <c r="I60" s="82"/>
      <c r="J60" s="37"/>
      <c r="K60" s="82"/>
      <c r="L60" s="82"/>
      <c r="M60" s="82"/>
      <c r="N60" s="82"/>
      <c r="O60" s="82"/>
      <c r="P60" s="37"/>
      <c r="Q60" s="83"/>
      <c r="R60" s="83"/>
      <c r="S60" s="83"/>
      <c r="T60" s="83"/>
      <c r="U60" s="83"/>
      <c r="W60" s="83"/>
      <c r="X60" s="83"/>
      <c r="Y60" s="83"/>
      <c r="Z60" s="83"/>
      <c r="AA60" s="83"/>
    </row>
    <row r="61" spans="2:27" s="12" customFormat="1" ht="18" customHeight="1" x14ac:dyDescent="0.2">
      <c r="C61" s="19"/>
      <c r="D61" s="19"/>
      <c r="E61" s="82"/>
      <c r="F61" s="82"/>
      <c r="G61" s="82"/>
      <c r="H61" s="82"/>
      <c r="I61" s="82"/>
      <c r="J61" s="37"/>
      <c r="K61" s="82"/>
      <c r="L61" s="82"/>
      <c r="M61" s="82"/>
      <c r="N61" s="82"/>
      <c r="O61" s="82"/>
      <c r="P61" s="37"/>
      <c r="Q61" s="83"/>
      <c r="R61" s="83"/>
      <c r="S61" s="83"/>
      <c r="T61" s="83"/>
      <c r="U61" s="83"/>
      <c r="W61" s="83"/>
      <c r="X61" s="83"/>
      <c r="Y61" s="83"/>
      <c r="Z61" s="83"/>
      <c r="AA61" s="83"/>
    </row>
    <row r="62" spans="2:27" s="12" customFormat="1" ht="18" customHeight="1" x14ac:dyDescent="0.2">
      <c r="C62" s="19"/>
      <c r="D62" s="19"/>
      <c r="E62" s="82"/>
      <c r="F62" s="82"/>
      <c r="G62" s="82"/>
      <c r="H62" s="82"/>
      <c r="I62" s="82"/>
      <c r="J62" s="37"/>
      <c r="K62" s="82"/>
      <c r="L62" s="82"/>
      <c r="M62" s="82"/>
      <c r="N62" s="82"/>
      <c r="O62" s="82"/>
      <c r="P62" s="37"/>
      <c r="Q62" s="83"/>
      <c r="R62" s="83"/>
      <c r="S62" s="83"/>
      <c r="T62" s="83"/>
      <c r="U62" s="83"/>
      <c r="W62" s="83"/>
      <c r="X62" s="83"/>
      <c r="Y62" s="83"/>
      <c r="Z62" s="83"/>
      <c r="AA62" s="83"/>
    </row>
    <row r="63" spans="2:27" s="12" customFormat="1" ht="18" customHeight="1" x14ac:dyDescent="0.2">
      <c r="C63" s="19"/>
      <c r="D63" s="19"/>
      <c r="E63" s="82"/>
      <c r="F63" s="82"/>
      <c r="G63" s="82"/>
      <c r="H63" s="82"/>
      <c r="I63" s="82"/>
      <c r="J63" s="37"/>
      <c r="K63" s="82"/>
      <c r="L63" s="82"/>
      <c r="M63" s="82"/>
      <c r="N63" s="82"/>
      <c r="O63" s="82"/>
      <c r="P63" s="37"/>
      <c r="Q63" s="83"/>
      <c r="R63" s="83"/>
      <c r="S63" s="83"/>
      <c r="T63" s="83"/>
      <c r="U63" s="83"/>
      <c r="W63" s="83"/>
      <c r="X63" s="83"/>
      <c r="Y63" s="83"/>
      <c r="Z63" s="83"/>
      <c r="AA63" s="83"/>
    </row>
    <row r="64" spans="2:27" s="12" customFormat="1" ht="18" customHeight="1" x14ac:dyDescent="0.2">
      <c r="C64" s="19"/>
      <c r="D64" s="19"/>
      <c r="E64" s="82"/>
      <c r="F64" s="82"/>
      <c r="G64" s="82"/>
      <c r="H64" s="82"/>
      <c r="I64" s="82"/>
      <c r="J64" s="37"/>
      <c r="K64" s="82"/>
      <c r="L64" s="82"/>
      <c r="M64" s="82"/>
      <c r="N64" s="82"/>
      <c r="O64" s="82"/>
      <c r="P64" s="37"/>
      <c r="Q64" s="83"/>
      <c r="R64" s="83"/>
      <c r="S64" s="83"/>
      <c r="T64" s="83"/>
      <c r="U64" s="83"/>
      <c r="W64" s="83"/>
      <c r="X64" s="83"/>
      <c r="Y64" s="83"/>
      <c r="Z64" s="83"/>
      <c r="AA64" s="83"/>
    </row>
    <row r="65" spans="2:27" s="12" customFormat="1" ht="18" customHeight="1" x14ac:dyDescent="0.2">
      <c r="C65" s="19"/>
      <c r="D65" s="19"/>
      <c r="E65" s="82"/>
      <c r="F65" s="82"/>
      <c r="G65" s="82"/>
      <c r="H65" s="82"/>
      <c r="I65" s="82"/>
      <c r="J65" s="37"/>
      <c r="K65" s="82"/>
      <c r="L65" s="82"/>
      <c r="M65" s="82"/>
      <c r="N65" s="82"/>
      <c r="O65" s="82"/>
      <c r="P65" s="37"/>
      <c r="Q65" s="83"/>
      <c r="R65" s="83"/>
      <c r="S65" s="83"/>
      <c r="T65" s="83"/>
      <c r="U65" s="83"/>
      <c r="W65" s="83"/>
      <c r="X65" s="83"/>
      <c r="Y65" s="83"/>
      <c r="Z65" s="83"/>
      <c r="AA65" s="83"/>
    </row>
    <row r="66" spans="2:27" s="12" customFormat="1" ht="18" customHeight="1" x14ac:dyDescent="0.2">
      <c r="C66" s="19"/>
      <c r="D66" s="19"/>
      <c r="E66" s="82"/>
      <c r="F66" s="82"/>
      <c r="G66" s="82"/>
      <c r="H66" s="82"/>
      <c r="I66" s="82"/>
      <c r="J66" s="37"/>
      <c r="K66" s="82"/>
      <c r="L66" s="82"/>
      <c r="M66" s="82"/>
      <c r="N66" s="82"/>
      <c r="O66" s="82"/>
      <c r="P66" s="37"/>
      <c r="Q66" s="83"/>
      <c r="R66" s="83"/>
      <c r="S66" s="83"/>
      <c r="T66" s="83"/>
      <c r="U66" s="83"/>
      <c r="W66" s="83"/>
      <c r="X66" s="83"/>
      <c r="Y66" s="83"/>
      <c r="Z66" s="83"/>
      <c r="AA66" s="83"/>
    </row>
    <row r="67" spans="2:27" s="12" customFormat="1" ht="18" customHeight="1" x14ac:dyDescent="0.2">
      <c r="C67" s="19"/>
      <c r="D67" s="19"/>
      <c r="E67" s="82"/>
      <c r="F67" s="82"/>
      <c r="G67" s="82"/>
      <c r="H67" s="82"/>
      <c r="I67" s="82"/>
      <c r="J67" s="37"/>
      <c r="K67" s="82"/>
      <c r="L67" s="82"/>
      <c r="M67" s="82"/>
      <c r="N67" s="82"/>
      <c r="O67" s="82"/>
      <c r="P67" s="37"/>
      <c r="Q67" s="83"/>
      <c r="R67" s="83"/>
      <c r="S67" s="83"/>
      <c r="T67" s="83"/>
      <c r="U67" s="83"/>
      <c r="W67" s="83"/>
      <c r="X67" s="83"/>
      <c r="Y67" s="83"/>
      <c r="Z67" s="83"/>
      <c r="AA67" s="83"/>
    </row>
    <row r="68" spans="2:27" s="12" customFormat="1" ht="18" customHeight="1" x14ac:dyDescent="0.2">
      <c r="C68" s="19"/>
      <c r="D68" s="19"/>
      <c r="E68" s="82"/>
      <c r="F68" s="82"/>
      <c r="G68" s="82"/>
      <c r="H68" s="82"/>
      <c r="I68" s="82"/>
      <c r="J68" s="37"/>
      <c r="K68" s="82"/>
      <c r="L68" s="82"/>
      <c r="M68" s="82"/>
      <c r="N68" s="82"/>
      <c r="O68" s="82"/>
      <c r="P68" s="37"/>
      <c r="Q68" s="83"/>
      <c r="R68" s="83"/>
      <c r="S68" s="83"/>
      <c r="T68" s="83"/>
      <c r="U68" s="83"/>
      <c r="W68" s="83"/>
      <c r="X68" s="83"/>
      <c r="Y68" s="83"/>
      <c r="Z68" s="83"/>
      <c r="AA68" s="83"/>
    </row>
    <row r="69" spans="2:27" s="12" customFormat="1" ht="18" customHeight="1" x14ac:dyDescent="0.2">
      <c r="C69" s="19"/>
      <c r="D69" s="19"/>
      <c r="E69" s="82"/>
      <c r="F69" s="82"/>
      <c r="G69" s="82"/>
      <c r="H69" s="82"/>
      <c r="I69" s="82"/>
      <c r="J69" s="37"/>
      <c r="K69" s="82"/>
      <c r="L69" s="82"/>
      <c r="M69" s="82"/>
      <c r="N69" s="82"/>
      <c r="O69" s="82"/>
      <c r="P69" s="37"/>
      <c r="Q69" s="83"/>
      <c r="R69" s="83"/>
      <c r="S69" s="83"/>
      <c r="T69" s="83"/>
      <c r="U69" s="83"/>
      <c r="W69" s="83"/>
      <c r="X69" s="83"/>
      <c r="Y69" s="83"/>
      <c r="Z69" s="83"/>
      <c r="AA69" s="83"/>
    </row>
    <row r="70" spans="2:27" s="12" customFormat="1" x14ac:dyDescent="0.2">
      <c r="C70" s="39"/>
      <c r="D70" s="39"/>
      <c r="E70" s="40"/>
      <c r="N70" s="40"/>
      <c r="O70" s="40"/>
      <c r="P70" s="20"/>
      <c r="Q70" s="40"/>
      <c r="S70" s="20"/>
      <c r="T70" s="41"/>
      <c r="U70" s="40"/>
    </row>
    <row r="71" spans="2:27" s="12" customFormat="1" ht="17.45" customHeight="1" x14ac:dyDescent="0.2">
      <c r="B71" s="132" t="s">
        <v>84</v>
      </c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</row>
    <row r="72" spans="2:27" s="12" customFormat="1" ht="15.75" customHeight="1" x14ac:dyDescent="0.2">
      <c r="B72" s="133" t="s">
        <v>85</v>
      </c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</row>
    <row r="73" spans="2:27" s="12" customFormat="1" x14ac:dyDescent="0.2">
      <c r="C73" s="42"/>
      <c r="D73" s="42"/>
      <c r="E73" s="42"/>
      <c r="F73" s="43"/>
      <c r="G73" s="43"/>
      <c r="H73" s="43"/>
      <c r="I73" s="42"/>
      <c r="J73" s="42"/>
      <c r="K73" s="42"/>
      <c r="L73" s="42"/>
      <c r="M73" s="42"/>
      <c r="N73" s="44"/>
      <c r="O73" s="44"/>
      <c r="P73" s="44"/>
      <c r="Q73" s="24"/>
    </row>
    <row r="74" spans="2:27" s="12" customFormat="1" x14ac:dyDescent="0.2">
      <c r="C74" s="42"/>
      <c r="D74" s="42"/>
      <c r="E74" s="42"/>
      <c r="F74" s="43"/>
      <c r="G74" s="43"/>
      <c r="H74" s="43"/>
      <c r="I74" s="42"/>
      <c r="J74" s="42"/>
      <c r="K74" s="42"/>
      <c r="L74" s="42"/>
      <c r="M74" s="42"/>
      <c r="N74" s="44"/>
      <c r="O74" s="44"/>
      <c r="P74" s="44"/>
      <c r="Q74" s="24"/>
    </row>
    <row r="75" spans="2:27" s="12" customFormat="1" x14ac:dyDescent="0.2">
      <c r="C75" s="42"/>
      <c r="D75" s="42"/>
      <c r="E75" s="42"/>
      <c r="F75" s="43"/>
      <c r="G75" s="43"/>
      <c r="H75" s="43"/>
      <c r="I75" s="42"/>
      <c r="J75" s="42"/>
      <c r="K75" s="42"/>
      <c r="L75" s="42"/>
      <c r="M75" s="42"/>
      <c r="N75" s="44"/>
      <c r="O75" s="44"/>
      <c r="P75" s="44"/>
      <c r="Q75" s="24"/>
    </row>
    <row r="76" spans="2:27" s="12" customFormat="1" x14ac:dyDescent="0.2">
      <c r="C76" s="42"/>
      <c r="D76" s="42"/>
      <c r="E76" s="42"/>
      <c r="F76" s="43"/>
      <c r="G76" s="43"/>
      <c r="H76" s="43"/>
      <c r="I76" s="42"/>
      <c r="J76" s="42"/>
      <c r="K76" s="42"/>
      <c r="L76" s="42"/>
      <c r="M76" s="42"/>
      <c r="N76" s="44"/>
      <c r="O76" s="44"/>
      <c r="P76" s="44"/>
      <c r="Q76" s="24"/>
    </row>
    <row r="77" spans="2:27" s="12" customFormat="1" x14ac:dyDescent="0.2">
      <c r="C77" s="42"/>
      <c r="D77" s="42"/>
      <c r="E77" s="42"/>
      <c r="F77" s="43"/>
      <c r="G77" s="43"/>
      <c r="H77" s="43"/>
      <c r="I77" s="42"/>
      <c r="J77" s="42"/>
      <c r="K77" s="42"/>
      <c r="L77" s="42"/>
      <c r="M77" s="42"/>
      <c r="N77" s="44"/>
      <c r="O77" s="44"/>
      <c r="P77" s="44"/>
      <c r="Q77" s="24"/>
    </row>
    <row r="78" spans="2:27" s="12" customFormat="1" x14ac:dyDescent="0.2">
      <c r="B78" s="42"/>
      <c r="C78" s="42"/>
      <c r="D78" s="42"/>
      <c r="E78" s="42"/>
      <c r="F78" s="43"/>
      <c r="G78" s="43"/>
      <c r="H78" s="43"/>
      <c r="I78" s="42"/>
      <c r="J78" s="42"/>
      <c r="K78" s="42"/>
      <c r="L78" s="42"/>
      <c r="M78" s="42"/>
      <c r="N78" s="44"/>
      <c r="O78" s="44"/>
      <c r="P78" s="44"/>
      <c r="Q78" s="24"/>
    </row>
    <row r="79" spans="2:27" s="12" customFormat="1" x14ac:dyDescent="0.2">
      <c r="B79" s="42"/>
      <c r="C79" s="42"/>
      <c r="D79" s="42"/>
      <c r="E79" s="42"/>
      <c r="F79" s="43"/>
      <c r="G79" s="43"/>
      <c r="H79" s="43"/>
      <c r="I79" s="42"/>
      <c r="J79" s="42"/>
      <c r="K79" s="42"/>
      <c r="L79" s="42"/>
      <c r="M79" s="42"/>
      <c r="N79" s="44"/>
      <c r="O79" s="44"/>
      <c r="P79" s="44"/>
      <c r="Q79" s="24"/>
    </row>
    <row r="80" spans="2:27" s="12" customFormat="1" x14ac:dyDescent="0.2">
      <c r="B80" s="42"/>
      <c r="C80" s="42"/>
      <c r="D80" s="42"/>
      <c r="E80" s="42"/>
      <c r="F80" s="43"/>
      <c r="G80" s="43"/>
      <c r="H80" s="43"/>
      <c r="I80" s="42"/>
      <c r="J80" s="42"/>
      <c r="K80" s="42"/>
      <c r="L80" s="42"/>
      <c r="M80" s="42"/>
      <c r="N80" s="44"/>
      <c r="O80" s="44"/>
      <c r="P80" s="44"/>
      <c r="Q80" s="24"/>
    </row>
    <row r="81" spans="2:17" s="12" customFormat="1" x14ac:dyDescent="0.2">
      <c r="B81" s="42"/>
      <c r="C81" s="42"/>
      <c r="D81" s="42"/>
      <c r="E81" s="42"/>
      <c r="F81" s="43"/>
      <c r="G81" s="43"/>
      <c r="H81" s="43"/>
      <c r="I81" s="42"/>
      <c r="J81" s="42"/>
      <c r="K81" s="42"/>
      <c r="L81" s="42"/>
      <c r="M81" s="42"/>
      <c r="N81" s="44"/>
      <c r="O81" s="44"/>
      <c r="P81" s="44"/>
      <c r="Q81" s="24"/>
    </row>
    <row r="82" spans="2:17" s="12" customFormat="1" x14ac:dyDescent="0.2">
      <c r="B82" s="42"/>
      <c r="C82" s="42"/>
      <c r="D82" s="42"/>
      <c r="E82" s="42"/>
      <c r="F82" s="43"/>
      <c r="G82" s="43"/>
      <c r="H82" s="43"/>
      <c r="I82" s="42"/>
      <c r="J82" s="42"/>
      <c r="K82" s="42"/>
      <c r="L82" s="42"/>
      <c r="M82" s="42"/>
      <c r="N82" s="44"/>
      <c r="O82" s="44"/>
      <c r="P82" s="44"/>
      <c r="Q82" s="24"/>
    </row>
    <row r="83" spans="2:17" s="12" customFormat="1" x14ac:dyDescent="0.2">
      <c r="B83" s="42"/>
      <c r="C83" s="42"/>
      <c r="D83" s="42"/>
      <c r="E83" s="42"/>
      <c r="F83" s="43"/>
      <c r="G83" s="43"/>
      <c r="H83" s="43"/>
      <c r="I83" s="42"/>
      <c r="J83" s="42"/>
      <c r="K83" s="42"/>
      <c r="L83" s="42"/>
      <c r="M83" s="42"/>
      <c r="N83" s="44"/>
      <c r="O83" s="44"/>
      <c r="P83" s="44"/>
      <c r="Q83" s="24"/>
    </row>
    <row r="84" spans="2:17" s="12" customFormat="1" x14ac:dyDescent="0.2">
      <c r="B84" s="42"/>
      <c r="C84" s="42"/>
      <c r="D84" s="42"/>
      <c r="E84" s="42"/>
      <c r="F84" s="43"/>
      <c r="G84" s="43"/>
      <c r="H84" s="43"/>
      <c r="I84" s="42"/>
      <c r="J84" s="42"/>
      <c r="K84" s="42"/>
      <c r="L84" s="42"/>
      <c r="M84" s="42"/>
      <c r="N84" s="44"/>
      <c r="O84" s="44"/>
      <c r="P84" s="44"/>
      <c r="Q84" s="24"/>
    </row>
    <row r="85" spans="2:17" s="12" customFormat="1" x14ac:dyDescent="0.2">
      <c r="B85" s="42"/>
      <c r="C85" s="42"/>
      <c r="D85" s="42"/>
      <c r="E85" s="42"/>
      <c r="F85" s="43"/>
      <c r="G85" s="43"/>
      <c r="H85" s="43"/>
      <c r="I85" s="42"/>
      <c r="J85" s="42"/>
      <c r="K85" s="42"/>
      <c r="L85" s="42"/>
      <c r="M85" s="42"/>
      <c r="N85" s="44"/>
      <c r="O85" s="44"/>
      <c r="P85" s="44"/>
      <c r="Q85" s="24"/>
    </row>
    <row r="86" spans="2:17" s="12" customFormat="1" x14ac:dyDescent="0.2">
      <c r="B86" s="42"/>
      <c r="C86" s="42"/>
      <c r="D86" s="42"/>
      <c r="E86" s="42"/>
      <c r="F86" s="43"/>
      <c r="G86" s="43"/>
      <c r="H86" s="43"/>
      <c r="I86" s="42"/>
      <c r="J86" s="42"/>
      <c r="K86" s="42"/>
      <c r="L86" s="42"/>
      <c r="M86" s="42"/>
      <c r="N86" s="44"/>
      <c r="O86" s="44"/>
      <c r="P86" s="44"/>
      <c r="Q86" s="24"/>
    </row>
    <row r="87" spans="2:17" s="12" customFormat="1" x14ac:dyDescent="0.2">
      <c r="B87" s="42"/>
      <c r="C87" s="42"/>
      <c r="D87" s="42"/>
      <c r="E87" s="42"/>
      <c r="F87" s="43"/>
      <c r="G87" s="43"/>
      <c r="H87" s="43"/>
      <c r="I87" s="42"/>
      <c r="J87" s="42"/>
      <c r="K87" s="42"/>
      <c r="L87" s="42"/>
      <c r="M87" s="42"/>
      <c r="N87" s="44"/>
      <c r="O87" s="44"/>
      <c r="P87" s="44"/>
      <c r="Q87" s="24"/>
    </row>
    <row r="88" spans="2:17" s="12" customFormat="1" x14ac:dyDescent="0.2">
      <c r="B88" s="42"/>
      <c r="C88" s="42"/>
      <c r="D88" s="42"/>
      <c r="E88" s="42"/>
      <c r="F88" s="43"/>
      <c r="G88" s="43"/>
      <c r="H88" s="43"/>
      <c r="I88" s="42"/>
      <c r="J88" s="42"/>
      <c r="K88" s="42"/>
      <c r="L88" s="42"/>
      <c r="M88" s="42"/>
      <c r="N88" s="44"/>
      <c r="O88" s="44"/>
      <c r="P88" s="44"/>
      <c r="Q88" s="24"/>
    </row>
    <row r="89" spans="2:17" s="12" customFormat="1" x14ac:dyDescent="0.2">
      <c r="B89" s="42"/>
      <c r="C89" s="42"/>
      <c r="D89" s="42"/>
      <c r="E89" s="42"/>
      <c r="F89" s="43"/>
      <c r="G89" s="43"/>
      <c r="H89" s="43"/>
      <c r="I89" s="42"/>
      <c r="J89" s="42"/>
      <c r="K89" s="42"/>
      <c r="L89" s="42"/>
      <c r="M89" s="42"/>
      <c r="N89" s="44"/>
      <c r="O89" s="44"/>
      <c r="P89" s="44"/>
      <c r="Q89" s="24"/>
    </row>
    <row r="90" spans="2:17" s="12" customFormat="1" x14ac:dyDescent="0.2">
      <c r="B90" s="42"/>
      <c r="C90" s="42"/>
      <c r="D90" s="42"/>
      <c r="E90" s="42"/>
      <c r="F90" s="43"/>
      <c r="G90" s="43"/>
      <c r="H90" s="43"/>
      <c r="I90" s="42"/>
      <c r="J90" s="42"/>
      <c r="K90" s="42"/>
      <c r="L90" s="42"/>
      <c r="M90" s="42"/>
      <c r="N90" s="44"/>
      <c r="O90" s="44"/>
      <c r="P90" s="44"/>
      <c r="Q90" s="24"/>
    </row>
    <row r="91" spans="2:17" s="12" customFormat="1" x14ac:dyDescent="0.2">
      <c r="B91" s="42"/>
      <c r="C91" s="42"/>
      <c r="D91" s="42"/>
      <c r="E91" s="42"/>
      <c r="F91" s="43"/>
      <c r="G91" s="43"/>
      <c r="H91" s="43"/>
      <c r="I91" s="42"/>
      <c r="J91" s="42"/>
      <c r="K91" s="42"/>
      <c r="L91" s="42"/>
      <c r="M91" s="42"/>
      <c r="N91" s="44"/>
      <c r="O91" s="44"/>
      <c r="P91" s="44"/>
      <c r="Q91" s="24"/>
    </row>
    <row r="92" spans="2:17" s="12" customFormat="1" x14ac:dyDescent="0.2">
      <c r="B92" s="42"/>
      <c r="C92" s="42"/>
      <c r="D92" s="42"/>
      <c r="E92" s="42"/>
      <c r="F92" s="43"/>
      <c r="G92" s="43"/>
      <c r="H92" s="43"/>
      <c r="I92" s="42"/>
      <c r="J92" s="42"/>
      <c r="K92" s="42"/>
      <c r="L92" s="42"/>
      <c r="M92" s="42"/>
      <c r="N92" s="44"/>
      <c r="O92" s="44"/>
      <c r="P92" s="44"/>
      <c r="Q92" s="24"/>
    </row>
    <row r="93" spans="2:17" s="12" customFormat="1" x14ac:dyDescent="0.2">
      <c r="B93" s="42"/>
      <c r="C93" s="42"/>
      <c r="D93" s="42"/>
      <c r="E93" s="42"/>
      <c r="F93" s="43"/>
      <c r="G93" s="43"/>
      <c r="H93" s="43"/>
      <c r="I93" s="42"/>
      <c r="J93" s="42"/>
      <c r="K93" s="42"/>
      <c r="L93" s="42"/>
      <c r="M93" s="42"/>
      <c r="N93" s="44"/>
      <c r="O93" s="44"/>
      <c r="P93" s="44"/>
      <c r="Q93" s="24"/>
    </row>
    <row r="94" spans="2:17" s="12" customFormat="1" x14ac:dyDescent="0.2">
      <c r="B94" s="42"/>
      <c r="C94" s="42"/>
      <c r="D94" s="42"/>
      <c r="E94" s="42"/>
      <c r="F94" s="43"/>
      <c r="G94" s="43"/>
      <c r="H94" s="43"/>
      <c r="I94" s="42"/>
      <c r="J94" s="42"/>
      <c r="K94" s="42"/>
      <c r="L94" s="42"/>
      <c r="M94" s="42"/>
      <c r="N94" s="44"/>
      <c r="O94" s="44"/>
      <c r="P94" s="44"/>
      <c r="Q94" s="24"/>
    </row>
    <row r="95" spans="2:17" s="12" customFormat="1" x14ac:dyDescent="0.2">
      <c r="B95" s="42"/>
      <c r="C95" s="42"/>
      <c r="D95" s="42"/>
      <c r="E95" s="42"/>
      <c r="F95" s="43"/>
      <c r="G95" s="43"/>
      <c r="H95" s="43"/>
      <c r="I95" s="42"/>
      <c r="J95" s="42"/>
      <c r="K95" s="42"/>
      <c r="L95" s="42"/>
      <c r="M95" s="42"/>
      <c r="N95" s="44"/>
      <c r="O95" s="44"/>
      <c r="P95" s="44"/>
      <c r="Q95" s="24"/>
    </row>
    <row r="96" spans="2:17" s="12" customFormat="1" x14ac:dyDescent="0.2">
      <c r="B96" s="42"/>
      <c r="C96" s="42"/>
      <c r="D96" s="42"/>
      <c r="E96" s="42"/>
      <c r="F96" s="43"/>
      <c r="G96" s="43"/>
      <c r="H96" s="43"/>
      <c r="I96" s="42"/>
      <c r="J96" s="42"/>
      <c r="K96" s="42"/>
      <c r="L96" s="42"/>
      <c r="M96" s="42"/>
      <c r="N96" s="44"/>
      <c r="O96" s="44"/>
      <c r="P96" s="44"/>
      <c r="Q96" s="24"/>
    </row>
    <row r="97" spans="2:17" s="12" customFormat="1" x14ac:dyDescent="0.2">
      <c r="B97" s="42"/>
      <c r="C97" s="42"/>
      <c r="D97" s="42"/>
      <c r="E97" s="42"/>
      <c r="F97" s="43"/>
      <c r="G97" s="43"/>
      <c r="H97" s="43"/>
      <c r="I97" s="42"/>
      <c r="J97" s="42"/>
      <c r="K97" s="42"/>
      <c r="L97" s="42"/>
      <c r="M97" s="42"/>
      <c r="N97" s="44"/>
      <c r="O97" s="44"/>
      <c r="P97" s="44"/>
      <c r="Q97" s="24"/>
    </row>
    <row r="98" spans="2:17" s="12" customFormat="1" x14ac:dyDescent="0.2">
      <c r="B98" s="42"/>
      <c r="C98" s="42"/>
      <c r="D98" s="42"/>
      <c r="E98" s="42"/>
      <c r="F98" s="43"/>
      <c r="G98" s="43"/>
      <c r="H98" s="43"/>
      <c r="I98" s="42"/>
      <c r="J98" s="42"/>
      <c r="K98" s="42"/>
      <c r="L98" s="42"/>
      <c r="M98" s="42"/>
      <c r="N98" s="44"/>
      <c r="O98" s="44"/>
      <c r="P98" s="44"/>
      <c r="Q98" s="24"/>
    </row>
    <row r="99" spans="2:17" s="12" customFormat="1" x14ac:dyDescent="0.2">
      <c r="B99" s="42"/>
      <c r="C99" s="42"/>
      <c r="D99" s="42"/>
      <c r="E99" s="42"/>
      <c r="F99" s="43"/>
      <c r="G99" s="43"/>
      <c r="H99" s="43"/>
      <c r="I99" s="42"/>
      <c r="J99" s="42"/>
      <c r="K99" s="42"/>
      <c r="L99" s="42"/>
      <c r="M99" s="42"/>
      <c r="N99" s="44"/>
      <c r="O99" s="44"/>
      <c r="P99" s="44"/>
      <c r="Q99" s="24"/>
    </row>
    <row r="100" spans="2:17" s="12" customFormat="1" x14ac:dyDescent="0.2">
      <c r="B100" s="42"/>
      <c r="C100" s="42"/>
      <c r="D100" s="42"/>
      <c r="E100" s="42"/>
      <c r="F100" s="43"/>
      <c r="G100" s="43"/>
      <c r="H100" s="43"/>
      <c r="I100" s="42"/>
      <c r="J100" s="42"/>
      <c r="K100" s="42"/>
      <c r="L100" s="42"/>
      <c r="M100" s="42"/>
      <c r="N100" s="44"/>
      <c r="O100" s="44"/>
      <c r="P100" s="44"/>
      <c r="Q100" s="24"/>
    </row>
    <row r="101" spans="2:17" s="12" customFormat="1" x14ac:dyDescent="0.2">
      <c r="B101" s="42"/>
      <c r="C101" s="42"/>
      <c r="D101" s="42"/>
      <c r="E101" s="42"/>
      <c r="F101" s="43"/>
      <c r="G101" s="43"/>
      <c r="H101" s="43"/>
      <c r="I101" s="42"/>
      <c r="J101" s="42"/>
      <c r="K101" s="42"/>
      <c r="L101" s="42"/>
      <c r="M101" s="42"/>
      <c r="N101" s="44"/>
      <c r="O101" s="44"/>
      <c r="P101" s="44"/>
      <c r="Q101" s="24"/>
    </row>
    <row r="102" spans="2:17" s="12" customFormat="1" x14ac:dyDescent="0.2">
      <c r="B102" s="42"/>
      <c r="C102" s="42"/>
      <c r="D102" s="42"/>
      <c r="E102" s="42"/>
      <c r="F102" s="43"/>
      <c r="G102" s="43"/>
      <c r="H102" s="43"/>
      <c r="I102" s="42"/>
      <c r="J102" s="42"/>
      <c r="K102" s="42"/>
      <c r="L102" s="42"/>
      <c r="M102" s="42"/>
      <c r="N102" s="44"/>
      <c r="O102" s="44"/>
      <c r="P102" s="44"/>
      <c r="Q102" s="24"/>
    </row>
    <row r="103" spans="2:17" s="12" customFormat="1" x14ac:dyDescent="0.2">
      <c r="B103" s="42"/>
      <c r="C103" s="42"/>
      <c r="D103" s="42"/>
      <c r="E103" s="42"/>
      <c r="F103" s="43"/>
      <c r="G103" s="43"/>
      <c r="H103" s="43"/>
      <c r="I103" s="42"/>
      <c r="J103" s="42"/>
      <c r="K103" s="42"/>
      <c r="L103" s="42"/>
      <c r="M103" s="42"/>
      <c r="N103" s="44"/>
      <c r="O103" s="44"/>
      <c r="P103" s="44"/>
      <c r="Q103" s="24"/>
    </row>
    <row r="104" spans="2:17" s="12" customFormat="1" x14ac:dyDescent="0.2">
      <c r="B104" s="42"/>
      <c r="C104" s="42"/>
      <c r="D104" s="42"/>
      <c r="E104" s="42"/>
      <c r="F104" s="43"/>
      <c r="G104" s="43"/>
      <c r="H104" s="43"/>
      <c r="I104" s="42"/>
      <c r="J104" s="42"/>
      <c r="K104" s="42"/>
      <c r="L104" s="42"/>
      <c r="M104" s="42"/>
      <c r="N104" s="44"/>
      <c r="O104" s="44"/>
      <c r="P104" s="44"/>
      <c r="Q104" s="24"/>
    </row>
    <row r="105" spans="2:17" s="12" customFormat="1" x14ac:dyDescent="0.2">
      <c r="B105" s="42"/>
      <c r="C105" s="42"/>
      <c r="D105" s="42"/>
      <c r="E105" s="42"/>
      <c r="F105" s="43"/>
      <c r="G105" s="43"/>
      <c r="H105" s="43"/>
      <c r="I105" s="42"/>
      <c r="J105" s="42"/>
      <c r="K105" s="42"/>
      <c r="L105" s="42"/>
      <c r="M105" s="42"/>
      <c r="N105" s="44"/>
      <c r="O105" s="44"/>
      <c r="P105" s="44"/>
      <c r="Q105" s="24"/>
    </row>
    <row r="106" spans="2:17" s="12" customFormat="1" x14ac:dyDescent="0.2">
      <c r="B106" s="42"/>
      <c r="C106" s="42"/>
      <c r="D106" s="42"/>
      <c r="E106" s="42"/>
      <c r="F106" s="43"/>
      <c r="G106" s="43"/>
      <c r="H106" s="43"/>
      <c r="I106" s="42"/>
      <c r="J106" s="42"/>
      <c r="K106" s="42"/>
      <c r="L106" s="42"/>
      <c r="M106" s="42"/>
      <c r="N106" s="44"/>
      <c r="O106" s="44"/>
      <c r="P106" s="44"/>
      <c r="Q106" s="24"/>
    </row>
    <row r="107" spans="2:17" s="12" customFormat="1" x14ac:dyDescent="0.2">
      <c r="B107" s="42"/>
      <c r="C107" s="42"/>
      <c r="D107" s="42"/>
      <c r="E107" s="42"/>
      <c r="F107" s="43"/>
      <c r="G107" s="43"/>
      <c r="H107" s="43"/>
      <c r="I107" s="42"/>
      <c r="J107" s="42"/>
      <c r="K107" s="42"/>
      <c r="L107" s="42"/>
      <c r="M107" s="42"/>
      <c r="N107" s="44"/>
      <c r="O107" s="44"/>
      <c r="P107" s="44"/>
      <c r="Q107" s="24"/>
    </row>
    <row r="108" spans="2:17" s="12" customFormat="1" x14ac:dyDescent="0.2">
      <c r="B108" s="42"/>
      <c r="C108" s="42"/>
      <c r="D108" s="42"/>
      <c r="E108" s="42"/>
      <c r="F108" s="43"/>
      <c r="G108" s="43"/>
      <c r="H108" s="43"/>
      <c r="I108" s="42"/>
      <c r="J108" s="42"/>
      <c r="K108" s="42"/>
      <c r="L108" s="42"/>
      <c r="M108" s="42"/>
      <c r="N108" s="44"/>
      <c r="O108" s="44"/>
      <c r="P108" s="44"/>
      <c r="Q108" s="24"/>
    </row>
    <row r="109" spans="2:17" s="12" customFormat="1" x14ac:dyDescent="0.2">
      <c r="B109" s="42"/>
      <c r="C109" s="42"/>
      <c r="D109" s="42"/>
      <c r="E109" s="42"/>
      <c r="F109" s="43"/>
      <c r="G109" s="43"/>
      <c r="H109" s="43"/>
      <c r="I109" s="42"/>
      <c r="J109" s="42"/>
      <c r="K109" s="42"/>
      <c r="L109" s="42"/>
      <c r="M109" s="42"/>
      <c r="N109" s="44"/>
      <c r="O109" s="44"/>
      <c r="P109" s="44"/>
      <c r="Q109" s="24"/>
    </row>
    <row r="110" spans="2:17" s="12" customFormat="1" x14ac:dyDescent="0.2">
      <c r="B110" s="42"/>
      <c r="C110" s="42"/>
      <c r="D110" s="42"/>
      <c r="E110" s="42"/>
      <c r="F110" s="43"/>
      <c r="G110" s="43"/>
      <c r="H110" s="43"/>
      <c r="I110" s="42"/>
      <c r="J110" s="42"/>
      <c r="K110" s="42"/>
      <c r="L110" s="42"/>
      <c r="M110" s="42"/>
      <c r="N110" s="44"/>
      <c r="O110" s="44"/>
      <c r="P110" s="44"/>
      <c r="Q110" s="24"/>
    </row>
    <row r="111" spans="2:17" s="12" customFormat="1" x14ac:dyDescent="0.2">
      <c r="B111" s="42"/>
      <c r="C111" s="42"/>
      <c r="D111" s="42"/>
      <c r="E111" s="42"/>
      <c r="F111" s="43"/>
      <c r="G111" s="43"/>
      <c r="H111" s="43"/>
      <c r="I111" s="42"/>
      <c r="J111" s="42"/>
      <c r="K111" s="42"/>
      <c r="L111" s="42"/>
      <c r="M111" s="42"/>
      <c r="N111" s="44"/>
      <c r="O111" s="44"/>
      <c r="P111" s="44"/>
      <c r="Q111" s="24"/>
    </row>
    <row r="112" spans="2:17" s="12" customFormat="1" x14ac:dyDescent="0.2">
      <c r="B112" s="42"/>
      <c r="C112" s="42"/>
      <c r="D112" s="42"/>
      <c r="E112" s="42"/>
      <c r="F112" s="43"/>
      <c r="G112" s="43"/>
      <c r="H112" s="43"/>
      <c r="I112" s="42"/>
      <c r="J112" s="42"/>
      <c r="K112" s="42"/>
      <c r="L112" s="42"/>
      <c r="M112" s="42"/>
      <c r="N112" s="44"/>
      <c r="O112" s="44"/>
      <c r="P112" s="44"/>
      <c r="Q112" s="24"/>
    </row>
    <row r="113" spans="2:17" s="12" customFormat="1" x14ac:dyDescent="0.2">
      <c r="B113" s="42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1"/>
      <c r="O113" s="24"/>
      <c r="P113" s="24"/>
      <c r="Q113" s="24"/>
    </row>
    <row r="114" spans="2:17" s="12" customFormat="1" x14ac:dyDescent="0.2">
      <c r="B114" s="42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1"/>
      <c r="O114" s="24"/>
      <c r="P114" s="24"/>
      <c r="Q114" s="24"/>
    </row>
    <row r="115" spans="2:17" s="12" customFormat="1" x14ac:dyDescent="0.2">
      <c r="B115" s="42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1"/>
      <c r="O115" s="24"/>
      <c r="P115" s="24"/>
      <c r="Q115" s="24"/>
    </row>
    <row r="116" spans="2:17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1"/>
      <c r="O116" s="24"/>
      <c r="P116" s="24"/>
      <c r="Q116" s="24"/>
    </row>
    <row r="117" spans="2:17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1"/>
      <c r="O117" s="24"/>
      <c r="P117" s="24"/>
      <c r="Q117" s="24"/>
    </row>
    <row r="118" spans="2:17" s="12" customFormat="1" x14ac:dyDescent="0.2"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1"/>
      <c r="O118" s="24"/>
      <c r="P118" s="24"/>
      <c r="Q118" s="24"/>
    </row>
    <row r="119" spans="2:17" s="12" customFormat="1" x14ac:dyDescent="0.2"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1"/>
      <c r="O119" s="24"/>
      <c r="P119" s="24"/>
      <c r="Q119" s="24"/>
    </row>
    <row r="120" spans="2:17" s="12" customFormat="1" x14ac:dyDescent="0.2"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1"/>
      <c r="O120" s="24"/>
      <c r="P120" s="24"/>
      <c r="Q120" s="24"/>
    </row>
    <row r="121" spans="2:17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1"/>
      <c r="O121" s="24"/>
      <c r="P121" s="24"/>
      <c r="Q121" s="24"/>
    </row>
    <row r="122" spans="2:17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1"/>
      <c r="O122" s="24"/>
      <c r="P122" s="24"/>
      <c r="Q122" s="24"/>
    </row>
    <row r="123" spans="2:17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1"/>
      <c r="O123" s="24"/>
      <c r="P123" s="24"/>
      <c r="Q123" s="24"/>
    </row>
    <row r="124" spans="2:17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1"/>
      <c r="O124" s="24"/>
      <c r="P124" s="24"/>
      <c r="Q124" s="24"/>
    </row>
    <row r="125" spans="2:17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1"/>
      <c r="O125" s="24"/>
      <c r="P125" s="24"/>
      <c r="Q125" s="24"/>
    </row>
    <row r="126" spans="2:17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1"/>
      <c r="O126" s="24"/>
      <c r="P126" s="24"/>
      <c r="Q126" s="24"/>
    </row>
    <row r="127" spans="2:17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1"/>
      <c r="O127" s="24"/>
      <c r="P127" s="24"/>
      <c r="Q127" s="24"/>
    </row>
    <row r="128" spans="2:17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1"/>
      <c r="O128" s="24"/>
      <c r="P128" s="24"/>
      <c r="Q128" s="24"/>
    </row>
    <row r="129" spans="2:17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1"/>
      <c r="O129" s="24"/>
      <c r="P129" s="24"/>
      <c r="Q129" s="24"/>
    </row>
    <row r="130" spans="2:17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1"/>
      <c r="O130" s="24"/>
      <c r="P130" s="24"/>
      <c r="Q130" s="24"/>
    </row>
    <row r="131" spans="2:17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1"/>
      <c r="O131" s="24"/>
      <c r="P131" s="24"/>
      <c r="Q131" s="24"/>
    </row>
    <row r="132" spans="2:17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1"/>
      <c r="O132" s="24"/>
      <c r="P132" s="24"/>
      <c r="Q132" s="24"/>
    </row>
    <row r="133" spans="2:17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1"/>
      <c r="O133" s="24"/>
      <c r="P133" s="24"/>
      <c r="Q133" s="24"/>
    </row>
    <row r="134" spans="2:17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1"/>
      <c r="O134" s="24"/>
      <c r="P134" s="24"/>
      <c r="Q134" s="24"/>
    </row>
    <row r="135" spans="2:17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1"/>
      <c r="O135" s="24"/>
      <c r="P135" s="24"/>
      <c r="Q135" s="24"/>
    </row>
    <row r="136" spans="2:17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1"/>
      <c r="O136" s="24"/>
      <c r="P136" s="24"/>
      <c r="Q136" s="24"/>
    </row>
    <row r="137" spans="2:17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1"/>
      <c r="O137" s="24"/>
      <c r="P137" s="24"/>
      <c r="Q137" s="24"/>
    </row>
    <row r="138" spans="2:17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1"/>
      <c r="O138" s="24"/>
      <c r="P138" s="24"/>
      <c r="Q138" s="24"/>
    </row>
    <row r="139" spans="2:17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1"/>
      <c r="O139" s="24"/>
      <c r="P139" s="24"/>
      <c r="Q139" s="24"/>
    </row>
    <row r="140" spans="2:17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1"/>
      <c r="O140" s="24"/>
      <c r="P140" s="24"/>
      <c r="Q140" s="24"/>
    </row>
    <row r="141" spans="2:17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1"/>
      <c r="O141" s="24"/>
      <c r="P141" s="24"/>
      <c r="Q141" s="24"/>
    </row>
    <row r="142" spans="2:17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1"/>
      <c r="O142" s="24"/>
      <c r="P142" s="24"/>
      <c r="Q142" s="24"/>
    </row>
    <row r="143" spans="2:17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1"/>
      <c r="O143" s="24"/>
      <c r="P143" s="24"/>
      <c r="Q143" s="24"/>
    </row>
    <row r="144" spans="2:17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1"/>
      <c r="O144" s="24"/>
      <c r="P144" s="24"/>
      <c r="Q144" s="24"/>
    </row>
    <row r="145" spans="2:17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1"/>
      <c r="O145" s="24"/>
      <c r="P145" s="24"/>
      <c r="Q145" s="24"/>
    </row>
    <row r="146" spans="2:17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1"/>
      <c r="O146" s="24"/>
      <c r="P146" s="24"/>
      <c r="Q146" s="24"/>
    </row>
    <row r="147" spans="2:17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1"/>
      <c r="O147" s="24"/>
      <c r="P147" s="24"/>
      <c r="Q147" s="24"/>
    </row>
    <row r="148" spans="2:17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1"/>
      <c r="O148" s="24"/>
      <c r="P148" s="24"/>
      <c r="Q148" s="24"/>
    </row>
    <row r="149" spans="2:17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1"/>
      <c r="O149" s="24"/>
      <c r="P149" s="24"/>
      <c r="Q149" s="24"/>
    </row>
    <row r="150" spans="2:17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1"/>
      <c r="O150" s="24"/>
      <c r="P150" s="24"/>
      <c r="Q150" s="24"/>
    </row>
    <row r="151" spans="2:17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1"/>
      <c r="O151" s="24"/>
      <c r="P151" s="24"/>
      <c r="Q151" s="24"/>
    </row>
    <row r="152" spans="2:17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1"/>
      <c r="O152" s="24"/>
      <c r="P152" s="24"/>
      <c r="Q152" s="24"/>
    </row>
    <row r="153" spans="2:17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1"/>
      <c r="O153" s="24"/>
      <c r="P153" s="24"/>
      <c r="Q153" s="24"/>
    </row>
    <row r="154" spans="2:17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24"/>
      <c r="P154" s="24"/>
      <c r="Q154" s="24"/>
    </row>
    <row r="155" spans="2:17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1"/>
      <c r="O155" s="24"/>
      <c r="P155" s="24"/>
      <c r="Q155" s="24"/>
    </row>
    <row r="156" spans="2:17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1"/>
      <c r="O156" s="24"/>
      <c r="P156" s="24"/>
      <c r="Q156" s="24"/>
    </row>
    <row r="157" spans="2:17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1"/>
      <c r="O157" s="24"/>
      <c r="P157" s="24"/>
      <c r="Q157" s="24"/>
    </row>
    <row r="158" spans="2:17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24"/>
      <c r="P158" s="24"/>
      <c r="Q158" s="24"/>
    </row>
    <row r="159" spans="2:17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1"/>
      <c r="O159" s="24"/>
      <c r="P159" s="24"/>
      <c r="Q159" s="24"/>
    </row>
    <row r="160" spans="2:17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1"/>
      <c r="O160" s="24"/>
      <c r="P160" s="24"/>
      <c r="Q160" s="24"/>
    </row>
    <row r="161" spans="2:17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1"/>
      <c r="O161" s="24"/>
      <c r="P161" s="24"/>
      <c r="Q161" s="24"/>
    </row>
    <row r="162" spans="2:17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1"/>
      <c r="O162" s="24"/>
      <c r="P162" s="24"/>
      <c r="Q162" s="24"/>
    </row>
    <row r="163" spans="2:17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1"/>
      <c r="O163" s="24"/>
      <c r="P163" s="24"/>
      <c r="Q163" s="24"/>
    </row>
    <row r="164" spans="2:17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1"/>
      <c r="O164" s="24"/>
      <c r="P164" s="24"/>
      <c r="Q164" s="24"/>
    </row>
    <row r="165" spans="2:17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1"/>
      <c r="O165" s="24"/>
      <c r="P165" s="24"/>
      <c r="Q165" s="24"/>
    </row>
    <row r="166" spans="2:17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1"/>
      <c r="O166" s="24"/>
      <c r="P166" s="24"/>
      <c r="Q166" s="24"/>
    </row>
    <row r="167" spans="2:17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1"/>
      <c r="O167" s="24"/>
      <c r="P167" s="24"/>
      <c r="Q167" s="24"/>
    </row>
    <row r="168" spans="2:17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1"/>
      <c r="O168" s="24"/>
      <c r="P168" s="24"/>
      <c r="Q168" s="24"/>
    </row>
    <row r="169" spans="2:17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1"/>
      <c r="O169" s="24"/>
      <c r="P169" s="24"/>
      <c r="Q169" s="24"/>
    </row>
    <row r="170" spans="2:17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1"/>
      <c r="O170" s="24"/>
      <c r="P170" s="24"/>
      <c r="Q170" s="24"/>
    </row>
    <row r="171" spans="2:17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1"/>
      <c r="O171" s="24"/>
      <c r="P171" s="24"/>
      <c r="Q171" s="24"/>
    </row>
    <row r="172" spans="2:17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1"/>
      <c r="O172" s="24"/>
      <c r="P172" s="24"/>
      <c r="Q172" s="24"/>
    </row>
    <row r="173" spans="2:17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1"/>
      <c r="O173" s="24"/>
      <c r="P173" s="24"/>
      <c r="Q173" s="24"/>
    </row>
    <row r="174" spans="2:17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1"/>
      <c r="O174" s="24"/>
      <c r="P174" s="24"/>
      <c r="Q174" s="24"/>
    </row>
    <row r="175" spans="2:17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1"/>
      <c r="O175" s="24"/>
      <c r="P175" s="24"/>
      <c r="Q175" s="24"/>
    </row>
    <row r="176" spans="2:17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1"/>
      <c r="O176" s="24"/>
      <c r="P176" s="24"/>
      <c r="Q176" s="24"/>
    </row>
    <row r="177" spans="2:17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1"/>
      <c r="O177" s="24"/>
      <c r="P177" s="24"/>
      <c r="Q177" s="24"/>
    </row>
    <row r="178" spans="2:17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1"/>
      <c r="O178" s="24"/>
      <c r="P178" s="24"/>
      <c r="Q178" s="24"/>
    </row>
    <row r="179" spans="2:17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1"/>
      <c r="O179" s="24"/>
      <c r="P179" s="24"/>
      <c r="Q179" s="24"/>
    </row>
    <row r="180" spans="2:17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1"/>
      <c r="O180" s="24"/>
      <c r="P180" s="24"/>
      <c r="Q180" s="24"/>
    </row>
    <row r="181" spans="2:17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1"/>
      <c r="O181" s="24"/>
      <c r="P181" s="24"/>
      <c r="Q181" s="24"/>
    </row>
    <row r="182" spans="2:17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1"/>
      <c r="O182" s="24"/>
      <c r="P182" s="24"/>
      <c r="Q182" s="24"/>
    </row>
    <row r="183" spans="2:17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1"/>
      <c r="O183" s="24"/>
      <c r="P183" s="24"/>
      <c r="Q183" s="24"/>
    </row>
    <row r="184" spans="2:17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1"/>
      <c r="O184" s="24"/>
      <c r="P184" s="24"/>
      <c r="Q184" s="24"/>
    </row>
    <row r="185" spans="2:17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1"/>
      <c r="O185" s="24"/>
      <c r="P185" s="24"/>
      <c r="Q185" s="24"/>
    </row>
    <row r="186" spans="2:17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1"/>
      <c r="O186" s="24"/>
      <c r="P186" s="24"/>
      <c r="Q186" s="24"/>
    </row>
    <row r="187" spans="2:17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1"/>
      <c r="O187" s="24"/>
      <c r="P187" s="24"/>
      <c r="Q187" s="24"/>
    </row>
    <row r="188" spans="2:17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1"/>
      <c r="O188" s="24"/>
      <c r="P188" s="24"/>
      <c r="Q188" s="24"/>
    </row>
    <row r="189" spans="2:17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1"/>
      <c r="O189" s="24"/>
      <c r="P189" s="24"/>
      <c r="Q189" s="24"/>
    </row>
    <row r="190" spans="2:17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1"/>
      <c r="O190" s="24"/>
      <c r="P190" s="24"/>
      <c r="Q190" s="24"/>
    </row>
    <row r="191" spans="2:17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1"/>
      <c r="O191" s="24"/>
      <c r="P191" s="24"/>
      <c r="Q191" s="24"/>
    </row>
    <row r="192" spans="2:17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1"/>
      <c r="O192" s="24"/>
      <c r="P192" s="24"/>
      <c r="Q192" s="24"/>
    </row>
    <row r="193" spans="2:17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1"/>
      <c r="O193" s="24"/>
      <c r="P193" s="24"/>
      <c r="Q193" s="24"/>
    </row>
    <row r="194" spans="2:17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1"/>
      <c r="O194" s="24"/>
      <c r="P194" s="24"/>
      <c r="Q194" s="24"/>
    </row>
    <row r="195" spans="2:17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1"/>
      <c r="O195" s="24"/>
      <c r="P195" s="24"/>
      <c r="Q195" s="24"/>
    </row>
    <row r="196" spans="2:17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1"/>
      <c r="O196" s="24"/>
      <c r="P196" s="24"/>
      <c r="Q196" s="24"/>
    </row>
    <row r="197" spans="2:17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1"/>
      <c r="O197" s="24"/>
      <c r="P197" s="24"/>
      <c r="Q197" s="24"/>
    </row>
    <row r="198" spans="2:17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1"/>
      <c r="O198" s="24"/>
      <c r="P198" s="24"/>
      <c r="Q198" s="24"/>
    </row>
    <row r="199" spans="2:17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1"/>
      <c r="O199" s="24"/>
      <c r="P199" s="24"/>
      <c r="Q199" s="24"/>
    </row>
    <row r="200" spans="2:17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1"/>
      <c r="O200" s="24"/>
      <c r="P200" s="24"/>
      <c r="Q200" s="24"/>
    </row>
    <row r="201" spans="2:17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1"/>
      <c r="O201" s="24"/>
      <c r="P201" s="24"/>
      <c r="Q201" s="24"/>
    </row>
    <row r="202" spans="2:17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1"/>
      <c r="O202" s="24"/>
      <c r="P202" s="24"/>
      <c r="Q202" s="24"/>
    </row>
    <row r="203" spans="2:17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1"/>
      <c r="O203" s="24"/>
      <c r="P203" s="24"/>
      <c r="Q203" s="24"/>
    </row>
    <row r="204" spans="2:17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1"/>
      <c r="O204" s="24"/>
      <c r="P204" s="24"/>
      <c r="Q204" s="24"/>
    </row>
    <row r="205" spans="2:17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1"/>
      <c r="O205" s="24"/>
      <c r="P205" s="24"/>
      <c r="Q205" s="24"/>
    </row>
    <row r="206" spans="2:17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1"/>
      <c r="O206" s="24"/>
      <c r="P206" s="24"/>
      <c r="Q206" s="24"/>
    </row>
    <row r="207" spans="2:17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1"/>
      <c r="O207" s="24"/>
      <c r="P207" s="24"/>
      <c r="Q207" s="24"/>
    </row>
    <row r="208" spans="2:17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1"/>
      <c r="O208" s="24"/>
      <c r="P208" s="24"/>
      <c r="Q208" s="24"/>
    </row>
    <row r="209" spans="2:17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1"/>
      <c r="O209" s="24"/>
      <c r="P209" s="24"/>
      <c r="Q209" s="24"/>
    </row>
    <row r="210" spans="2:17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1"/>
      <c r="O210" s="24"/>
      <c r="P210" s="24"/>
      <c r="Q210" s="24"/>
    </row>
    <row r="211" spans="2:17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1"/>
      <c r="O211" s="24"/>
      <c r="P211" s="24"/>
      <c r="Q211" s="24"/>
    </row>
    <row r="212" spans="2:17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1"/>
      <c r="O212" s="24"/>
      <c r="P212" s="24"/>
      <c r="Q212" s="24"/>
    </row>
    <row r="213" spans="2:17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1"/>
      <c r="O213" s="24"/>
      <c r="P213" s="24"/>
      <c r="Q213" s="24"/>
    </row>
    <row r="214" spans="2:17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1"/>
      <c r="O214" s="24"/>
      <c r="P214" s="24"/>
      <c r="Q214" s="24"/>
    </row>
    <row r="215" spans="2:17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1"/>
      <c r="O215" s="24"/>
      <c r="P215" s="24"/>
      <c r="Q215" s="24"/>
    </row>
    <row r="216" spans="2:17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1"/>
      <c r="O216" s="24"/>
      <c r="P216" s="24"/>
      <c r="Q216" s="24"/>
    </row>
    <row r="217" spans="2:17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1"/>
      <c r="O217" s="24"/>
      <c r="P217" s="24"/>
      <c r="Q217" s="24"/>
    </row>
    <row r="218" spans="2:17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1"/>
      <c r="O218" s="24"/>
      <c r="P218" s="24"/>
      <c r="Q218" s="24"/>
    </row>
    <row r="219" spans="2:17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1"/>
      <c r="O219" s="24"/>
      <c r="P219" s="24"/>
      <c r="Q219" s="24"/>
    </row>
    <row r="220" spans="2:17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1"/>
      <c r="O220" s="24"/>
      <c r="P220" s="24"/>
      <c r="Q220" s="24"/>
    </row>
    <row r="221" spans="2:17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1"/>
      <c r="O221" s="24"/>
      <c r="P221" s="24"/>
      <c r="Q221" s="24"/>
    </row>
    <row r="222" spans="2:17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1"/>
      <c r="O222" s="24"/>
      <c r="P222" s="24"/>
      <c r="Q222" s="24"/>
    </row>
    <row r="223" spans="2:17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1"/>
      <c r="O223" s="24"/>
      <c r="P223" s="24"/>
      <c r="Q223" s="24"/>
    </row>
    <row r="224" spans="2:17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1"/>
      <c r="O224" s="24"/>
      <c r="P224" s="24"/>
      <c r="Q224" s="24"/>
    </row>
    <row r="225" spans="1:17" s="12" customForma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1"/>
      <c r="O225" s="21"/>
      <c r="P225" s="21"/>
      <c r="Q225" s="21"/>
    </row>
    <row r="226" spans="1:17" s="12" customForma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1"/>
      <c r="O226" s="21"/>
      <c r="P226" s="21"/>
      <c r="Q226" s="21"/>
    </row>
    <row r="227" spans="1:17" s="12" customForma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1"/>
      <c r="O227" s="21"/>
      <c r="P227" s="21"/>
      <c r="Q227" s="21"/>
    </row>
    <row r="228" spans="1:17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1"/>
      <c r="O228" s="21"/>
      <c r="P228" s="21"/>
      <c r="Q228" s="21"/>
    </row>
    <row r="229" spans="1:17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1"/>
      <c r="O229" s="21"/>
      <c r="P229" s="21"/>
      <c r="Q229" s="21"/>
    </row>
    <row r="230" spans="1:17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1"/>
      <c r="O230" s="21"/>
      <c r="P230" s="21"/>
      <c r="Q230" s="21"/>
    </row>
    <row r="231" spans="1:17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1"/>
      <c r="O231" s="21"/>
      <c r="P231" s="21"/>
      <c r="Q231" s="21"/>
    </row>
    <row r="232" spans="1:17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1"/>
      <c r="O232" s="21"/>
      <c r="P232" s="21"/>
      <c r="Q232" s="21"/>
    </row>
    <row r="233" spans="1:17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1"/>
      <c r="O233" s="21"/>
      <c r="P233" s="21"/>
      <c r="Q233" s="21"/>
    </row>
    <row r="234" spans="1:17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1"/>
      <c r="O234" s="21"/>
      <c r="P234" s="21"/>
      <c r="Q234" s="21"/>
    </row>
    <row r="235" spans="1:17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1"/>
      <c r="O235" s="21"/>
      <c r="P235" s="21"/>
      <c r="Q235" s="21"/>
    </row>
    <row r="236" spans="1:17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1"/>
      <c r="O236" s="21"/>
      <c r="P236" s="21"/>
      <c r="Q236" s="21"/>
    </row>
    <row r="237" spans="1:17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1"/>
      <c r="O237" s="21"/>
      <c r="P237" s="21"/>
      <c r="Q237" s="21"/>
    </row>
    <row r="238" spans="1:17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1"/>
      <c r="O238" s="21"/>
      <c r="P238" s="21"/>
      <c r="Q238" s="21"/>
    </row>
  </sheetData>
  <mergeCells count="7">
    <mergeCell ref="W8:AA8"/>
    <mergeCell ref="B71:U71"/>
    <mergeCell ref="B72:U72"/>
    <mergeCell ref="B4:P4"/>
    <mergeCell ref="E8:I8"/>
    <mergeCell ref="K8:O8"/>
    <mergeCell ref="Q8:U8"/>
  </mergeCells>
  <conditionalFormatting sqref="K10:O24 W10:AA24 P11:P24">
    <cfRule type="cellIs" dxfId="61" priority="2" operator="lessThan">
      <formula>0</formula>
    </cfRule>
  </conditionalFormatting>
  <conditionalFormatting sqref="K10:O69 W10:AA69 P11:P23">
    <cfRule type="cellIs" dxfId="60" priority="1" operator="greaterThan">
      <formula>0</formula>
    </cfRule>
  </conditionalFormatting>
  <hyperlinks>
    <hyperlink ref="B2" location="Contents!A1" display="Back to Contents" xr:uid="{F1321636-7C89-4ABF-B3A1-AC94A96F868A}"/>
  </hyperlinks>
  <pageMargins left="0.7" right="0.7" top="0.75" bottom="0.75" header="0.3" footer="0.3"/>
  <pageSetup paperSize="9" scale="36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227F4-3D5E-4CC6-A06E-7EA77CF6954D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169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296270</v>
      </c>
      <c r="F9" s="82">
        <v>447404</v>
      </c>
      <c r="G9" s="82">
        <v>544557</v>
      </c>
      <c r="H9" s="82">
        <v>619298</v>
      </c>
      <c r="I9" s="82">
        <v>698924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1077348096</v>
      </c>
      <c r="F10" s="118">
        <v>1803217664</v>
      </c>
      <c r="G10" s="118">
        <v>2329871104</v>
      </c>
      <c r="H10" s="118">
        <v>2767070208</v>
      </c>
      <c r="I10" s="118">
        <v>3223221760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1598469</v>
      </c>
      <c r="F11" s="82">
        <v>2412112</v>
      </c>
      <c r="G11" s="82">
        <v>2911960</v>
      </c>
      <c r="H11" s="82">
        <v>3323244</v>
      </c>
      <c r="I11" s="82">
        <v>3750551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3770.013427734375</v>
      </c>
      <c r="F12" s="117">
        <v>4215.34912109375</v>
      </c>
      <c r="G12" s="117">
        <v>4489.25341796875</v>
      </c>
      <c r="H12" s="117">
        <v>4690.3798828125</v>
      </c>
      <c r="I12" s="117">
        <v>4871.19140625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2926.919921875</v>
      </c>
      <c r="F13" s="117">
        <v>3226.09765625</v>
      </c>
      <c r="G13" s="117">
        <v>3445.57421875</v>
      </c>
      <c r="H13" s="117">
        <v>3502.298828125</v>
      </c>
      <c r="I13" s="117">
        <v>3559.26171875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126081</v>
      </c>
      <c r="F15" s="82">
        <v>200213</v>
      </c>
      <c r="G15" s="82">
        <v>237493</v>
      </c>
      <c r="H15" s="82">
        <v>261762</v>
      </c>
      <c r="I15" s="82">
        <v>294196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483065504</v>
      </c>
      <c r="F16" s="118">
        <v>851567232</v>
      </c>
      <c r="G16" s="118">
        <v>1081901952</v>
      </c>
      <c r="H16" s="118">
        <v>1242982528</v>
      </c>
      <c r="I16" s="118">
        <v>1464554880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4026.663818359375</v>
      </c>
      <c r="F17" s="82">
        <v>4506.1484375</v>
      </c>
      <c r="G17" s="82">
        <v>4847.21044921875</v>
      </c>
      <c r="H17" s="82">
        <v>5018.3447265625</v>
      </c>
      <c r="I17" s="82">
        <v>5279.15087890625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2926.919921875</v>
      </c>
      <c r="F18" s="117">
        <v>3226.09765625</v>
      </c>
      <c r="G18" s="117">
        <v>3445.57421875</v>
      </c>
      <c r="H18" s="117">
        <v>3502.298828125</v>
      </c>
      <c r="I18" s="117">
        <v>3559.26171875</v>
      </c>
    </row>
    <row r="19" spans="2:21" s="12" customFormat="1" ht="20.100000000000001" customHeight="1" x14ac:dyDescent="0.2">
      <c r="C19" s="19" t="s">
        <v>130</v>
      </c>
      <c r="D19" s="19"/>
      <c r="E19" s="117">
        <v>46.562973022460938</v>
      </c>
      <c r="F19" s="117">
        <v>48.758556365966797</v>
      </c>
      <c r="G19" s="117">
        <v>47.952857971191406</v>
      </c>
      <c r="H19" s="117">
        <v>46.217853546142578</v>
      </c>
      <c r="I19" s="117">
        <v>46.975917816162109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0.44838386571019662</v>
      </c>
      <c r="F21" s="119">
        <f t="shared" ref="F21:I21" si="0">F16/F10</f>
        <v>0.4722487190542517</v>
      </c>
      <c r="G21" s="119">
        <f t="shared" si="0"/>
        <v>0.46436129026303424</v>
      </c>
      <c r="H21" s="119">
        <f t="shared" si="0"/>
        <v>0.44920527292959817</v>
      </c>
      <c r="I21" s="119">
        <f t="shared" si="0"/>
        <v>0.4543760836362683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A40F4775-5E59-4637-87E7-B4B55C3A4F02}"/>
  </hyperlinks>
  <pageMargins left="0.7" right="0.7" top="0.75" bottom="0.75" header="0.3" footer="0.3"/>
  <pageSetup paperSize="9" scale="6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12828-74B9-46C2-B904-3344FB9ABAA6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168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122380</v>
      </c>
      <c r="F9" s="82">
        <v>106108</v>
      </c>
      <c r="G9" s="82">
        <v>157506</v>
      </c>
      <c r="H9" s="82">
        <v>165229</v>
      </c>
      <c r="I9" s="82">
        <v>161002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517880192</v>
      </c>
      <c r="F10" s="118">
        <v>456754720</v>
      </c>
      <c r="G10" s="118">
        <v>718542080</v>
      </c>
      <c r="H10" s="118">
        <v>736882432</v>
      </c>
      <c r="I10" s="118">
        <v>728069824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434429</v>
      </c>
      <c r="F11" s="82">
        <v>376951</v>
      </c>
      <c r="G11" s="82">
        <v>560120</v>
      </c>
      <c r="H11" s="82">
        <v>587209</v>
      </c>
      <c r="I11" s="82">
        <v>570483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4328.96337890625</v>
      </c>
      <c r="F12" s="117">
        <v>4382.5078125</v>
      </c>
      <c r="G12" s="117">
        <v>4817.7705078125</v>
      </c>
      <c r="H12" s="117">
        <v>4625.03759765625</v>
      </c>
      <c r="I12" s="117">
        <v>4708.1201171875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3073.751953125</v>
      </c>
      <c r="F13" s="117">
        <v>3080.4765625</v>
      </c>
      <c r="G13" s="117">
        <v>3235.2333984375</v>
      </c>
      <c r="H13" s="117">
        <v>3010.33203125</v>
      </c>
      <c r="I13" s="117">
        <v>3106.166015625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91870</v>
      </c>
      <c r="F15" s="82">
        <v>79243</v>
      </c>
      <c r="G15" s="82">
        <v>117881</v>
      </c>
      <c r="H15" s="82">
        <v>124572</v>
      </c>
      <c r="I15" s="82">
        <v>126710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376385760</v>
      </c>
      <c r="F16" s="118">
        <v>341006208</v>
      </c>
      <c r="G16" s="118">
        <v>566412992</v>
      </c>
      <c r="H16" s="118">
        <v>585758080</v>
      </c>
      <c r="I16" s="118">
        <v>583731584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325443</v>
      </c>
      <c r="F17" s="82">
        <v>278990</v>
      </c>
      <c r="G17" s="82">
        <v>410041</v>
      </c>
      <c r="H17" s="82">
        <v>436098</v>
      </c>
      <c r="I17" s="82">
        <v>445343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4348.140625</v>
      </c>
      <c r="F18" s="117">
        <v>4496.46630859375</v>
      </c>
      <c r="G18" s="117">
        <v>5341.64453125</v>
      </c>
      <c r="H18" s="117">
        <v>5079.50244140625</v>
      </c>
      <c r="I18" s="117">
        <v>4974.85546875</v>
      </c>
    </row>
    <row r="19" spans="2:21" s="12" customFormat="1" ht="20.100000000000001" customHeight="1" x14ac:dyDescent="0.2">
      <c r="C19" s="19" t="s">
        <v>130</v>
      </c>
      <c r="D19" s="19"/>
      <c r="E19" s="117">
        <v>2556.4345703125</v>
      </c>
      <c r="F19" s="117">
        <v>2781.50390625</v>
      </c>
      <c r="G19" s="117">
        <v>3396.0478515625</v>
      </c>
      <c r="H19" s="117">
        <v>3730.6298828125</v>
      </c>
      <c r="I19" s="117">
        <v>3596.3125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0.72678153328559825</v>
      </c>
      <c r="F21" s="119">
        <f t="shared" ref="F21:I21" si="0">F16/F10</f>
        <v>0.74658496796705243</v>
      </c>
      <c r="G21" s="119">
        <f t="shared" si="0"/>
        <v>0.78828089233131626</v>
      </c>
      <c r="H21" s="119">
        <f t="shared" si="0"/>
        <v>0.79491388932990603</v>
      </c>
      <c r="I21" s="119">
        <f t="shared" si="0"/>
        <v>0.80175220117349622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B8D346A4-0E1F-4465-8A8A-649B930E5DC1}"/>
  </hyperlinks>
  <pageMargins left="0.7" right="0.7" top="0.75" bottom="0.75" header="0.3" footer="0.3"/>
  <pageSetup paperSize="9" scale="6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90445-B1C2-44AE-B588-A82F7886B517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167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1291373</v>
      </c>
      <c r="F9" s="82">
        <v>2747097</v>
      </c>
      <c r="G9" s="82">
        <v>2729001</v>
      </c>
      <c r="H9" s="82">
        <v>2726983</v>
      </c>
      <c r="I9" s="82">
        <v>2745133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3530832640</v>
      </c>
      <c r="F10" s="118">
        <v>11818310656</v>
      </c>
      <c r="G10" s="118">
        <v>12496261120</v>
      </c>
      <c r="H10" s="118">
        <v>12674635776</v>
      </c>
      <c r="I10" s="118">
        <v>12967994368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5180316</v>
      </c>
      <c r="F11" s="82">
        <v>10497044</v>
      </c>
      <c r="G11" s="82">
        <v>10434777</v>
      </c>
      <c r="H11" s="82">
        <v>10416730</v>
      </c>
      <c r="I11" s="82">
        <v>10492675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2869.35009765625</v>
      </c>
      <c r="F12" s="117">
        <v>4853.8349609375</v>
      </c>
      <c r="G12" s="117">
        <v>5162.30078125</v>
      </c>
      <c r="H12" s="117">
        <v>5239.7578125</v>
      </c>
      <c r="I12" s="117">
        <v>5325.9736328125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2080</v>
      </c>
      <c r="F13" s="117">
        <v>4576</v>
      </c>
      <c r="G13" s="117">
        <v>4877.599609375</v>
      </c>
      <c r="H13" s="117">
        <v>4960.80078125</v>
      </c>
      <c r="I13" s="117">
        <v>5044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556526</v>
      </c>
      <c r="F15" s="82">
        <v>976609</v>
      </c>
      <c r="G15" s="82">
        <v>1012633</v>
      </c>
      <c r="H15" s="82">
        <v>987502</v>
      </c>
      <c r="I15" s="82">
        <v>1019281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1565145216</v>
      </c>
      <c r="F16" s="118">
        <v>4511688704</v>
      </c>
      <c r="G16" s="118">
        <v>4913964032</v>
      </c>
      <c r="H16" s="118">
        <v>4878849024</v>
      </c>
      <c r="I16" s="118">
        <v>5148356608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2263532</v>
      </c>
      <c r="F17" s="82">
        <v>3870847</v>
      </c>
      <c r="G17" s="82">
        <v>3970350</v>
      </c>
      <c r="H17" s="82">
        <v>3859946</v>
      </c>
      <c r="I17" s="82">
        <v>3992036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2947.83642578125</v>
      </c>
      <c r="F18" s="117">
        <v>5251.22802734375</v>
      </c>
      <c r="G18" s="117">
        <v>5532.7705078125</v>
      </c>
      <c r="H18" s="117">
        <v>5632.0107421875</v>
      </c>
      <c r="I18" s="117">
        <v>5763.54052734375</v>
      </c>
    </row>
    <row r="19" spans="2:21" s="12" customFormat="1" ht="20.100000000000001" customHeight="1" x14ac:dyDescent="0.2">
      <c r="C19" s="19" t="s">
        <v>130</v>
      </c>
      <c r="D19" s="19"/>
      <c r="E19" s="117">
        <v>2080</v>
      </c>
      <c r="F19" s="117">
        <v>4576</v>
      </c>
      <c r="G19" s="117">
        <v>4877.599609375</v>
      </c>
      <c r="H19" s="117">
        <v>4960.80078125</v>
      </c>
      <c r="I19" s="117">
        <v>5044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0.44327935520614198</v>
      </c>
      <c r="F21" s="119">
        <f t="shared" ref="F21:I21" si="0">F16/F10</f>
        <v>0.38175411319971314</v>
      </c>
      <c r="G21" s="119">
        <f t="shared" si="0"/>
        <v>0.3932347431613209</v>
      </c>
      <c r="H21" s="119">
        <f t="shared" si="0"/>
        <v>0.38493011635398017</v>
      </c>
      <c r="I21" s="119">
        <f t="shared" si="0"/>
        <v>0.39700484607736686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E933177A-89FE-48B0-BAC0-00C09D5B7C2F}"/>
  </hyperlinks>
  <pageMargins left="0.7" right="0.7" top="0.75" bottom="0.75" header="0.3" footer="0.3"/>
  <pageSetup paperSize="9" scale="6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569B5-D545-43CD-8386-7E0C7749B9D6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166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5751336</v>
      </c>
      <c r="F9" s="82">
        <v>6462409</v>
      </c>
      <c r="G9" s="82">
        <v>7056375</v>
      </c>
      <c r="H9" s="82">
        <v>7413344</v>
      </c>
      <c r="I9" s="82">
        <v>7747127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12412349440</v>
      </c>
      <c r="F10" s="118">
        <v>15688824832</v>
      </c>
      <c r="G10" s="118">
        <v>17465960448</v>
      </c>
      <c r="H10" s="118">
        <v>18810650624</v>
      </c>
      <c r="I10" s="118">
        <v>20067430400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15419826</v>
      </c>
      <c r="F11" s="82">
        <v>17797710</v>
      </c>
      <c r="G11" s="82">
        <v>19680786</v>
      </c>
      <c r="H11" s="82">
        <v>20752166</v>
      </c>
      <c r="I11" s="82">
        <v>21611744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2454.919677734375</v>
      </c>
      <c r="F12" s="117">
        <v>2747.835205078125</v>
      </c>
      <c r="G12" s="117">
        <v>2794.52587890625</v>
      </c>
      <c r="H12" s="117">
        <v>2866.679931640625</v>
      </c>
      <c r="I12" s="117">
        <v>2936.632080078125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2537.2421875</v>
      </c>
      <c r="F13" s="117">
        <v>2793.4765625</v>
      </c>
      <c r="G13" s="117">
        <v>2980.6484375</v>
      </c>
      <c r="H13" s="117">
        <v>3029.71484375</v>
      </c>
      <c r="I13" s="117">
        <v>3079.01953125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2168888</v>
      </c>
      <c r="F15" s="82">
        <v>2299490</v>
      </c>
      <c r="G15" s="82">
        <v>2596716</v>
      </c>
      <c r="H15" s="82">
        <v>2603270</v>
      </c>
      <c r="I15" s="82">
        <v>2745488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4939389440</v>
      </c>
      <c r="F16" s="118">
        <v>5782023680</v>
      </c>
      <c r="G16" s="118">
        <v>6825342976</v>
      </c>
      <c r="H16" s="118">
        <v>6988645888</v>
      </c>
      <c r="I16" s="118">
        <v>7543425024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5415708</v>
      </c>
      <c r="F17" s="82">
        <v>5891982</v>
      </c>
      <c r="G17" s="82">
        <v>6640195</v>
      </c>
      <c r="H17" s="82">
        <v>6683514</v>
      </c>
      <c r="I17" s="82">
        <v>7061794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2698.036865234375</v>
      </c>
      <c r="F18" s="117">
        <v>2970.0234375</v>
      </c>
      <c r="G18" s="117">
        <v>3087.779541015625</v>
      </c>
      <c r="H18" s="117">
        <v>3170.949462890625</v>
      </c>
      <c r="I18" s="117">
        <v>3248.68603515625</v>
      </c>
    </row>
    <row r="19" spans="2:21" s="12" customFormat="1" ht="20.100000000000001" customHeight="1" x14ac:dyDescent="0.2">
      <c r="C19" s="19" t="s">
        <v>130</v>
      </c>
      <c r="D19" s="19"/>
      <c r="E19" s="117">
        <v>2537.2421875</v>
      </c>
      <c r="F19" s="117">
        <v>2793.4765625</v>
      </c>
      <c r="G19" s="117">
        <v>2980.650390625</v>
      </c>
      <c r="H19" s="117">
        <v>3029.716796875</v>
      </c>
      <c r="I19" s="117">
        <v>3079.0205078125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0.39794153909994978</v>
      </c>
      <c r="F21" s="119">
        <f t="shared" ref="F21:I21" si="0">F16/F10</f>
        <v>0.36854409058137927</v>
      </c>
      <c r="G21" s="119">
        <f t="shared" si="0"/>
        <v>0.39077971098815578</v>
      </c>
      <c r="H21" s="119">
        <f t="shared" si="0"/>
        <v>0.37152600554301807</v>
      </c>
      <c r="I21" s="119">
        <f t="shared" si="0"/>
        <v>0.37590388373790001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32CB72A4-4A6B-41A0-AEC9-1595F11C50C7}"/>
  </hyperlinks>
  <pageMargins left="0.7" right="0.7" top="0.75" bottom="0.75" header="0.3" footer="0.3"/>
  <pageSetup paperSize="9" scale="6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32A14-FBC9-4892-BDBE-52F98900BCA2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165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523032</v>
      </c>
      <c r="F9" s="82">
        <v>557841</v>
      </c>
      <c r="G9" s="82">
        <v>722467</v>
      </c>
      <c r="H9" s="82">
        <v>752560</v>
      </c>
      <c r="I9" s="82">
        <v>776878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282134592</v>
      </c>
      <c r="F10" s="118">
        <v>331529440</v>
      </c>
      <c r="G10" s="118">
        <v>458131552</v>
      </c>
      <c r="H10" s="118">
        <v>484114112</v>
      </c>
      <c r="I10" s="118">
        <v>505325248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2173143</v>
      </c>
      <c r="F11" s="82">
        <v>2334064</v>
      </c>
      <c r="G11" s="82">
        <v>3058713</v>
      </c>
      <c r="H11" s="82">
        <v>3182219</v>
      </c>
      <c r="I11" s="82">
        <v>3270273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560.1593017578125</v>
      </c>
      <c r="F12" s="117">
        <v>617.684814453125</v>
      </c>
      <c r="G12" s="117">
        <v>657.16802978515625</v>
      </c>
      <c r="H12" s="117">
        <v>667.453125</v>
      </c>
      <c r="I12" s="117">
        <v>673.71368408203125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459.80078125</v>
      </c>
      <c r="F13" s="117">
        <v>505.40234375</v>
      </c>
      <c r="G13" s="117">
        <v>539.6015625</v>
      </c>
      <c r="H13" s="117">
        <v>549.1015625</v>
      </c>
      <c r="I13" s="117">
        <v>558.6015625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149497</v>
      </c>
      <c r="F15" s="82">
        <v>151411</v>
      </c>
      <c r="G15" s="82">
        <v>217040</v>
      </c>
      <c r="H15" s="82">
        <v>220596</v>
      </c>
      <c r="I15" s="82">
        <v>234530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82289080</v>
      </c>
      <c r="F16" s="118">
        <v>96688528</v>
      </c>
      <c r="G16" s="118">
        <v>143065568</v>
      </c>
      <c r="H16" s="118">
        <v>147613536</v>
      </c>
      <c r="I16" s="118">
        <v>158851616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694849</v>
      </c>
      <c r="F17" s="82">
        <v>720102</v>
      </c>
      <c r="G17" s="82">
        <v>1002707</v>
      </c>
      <c r="H17" s="82">
        <v>1027948</v>
      </c>
      <c r="I17" s="82">
        <v>1084318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568.22308349609375</v>
      </c>
      <c r="F18" s="117">
        <v>665.24591064453125</v>
      </c>
      <c r="G18" s="117">
        <v>688.93328857421875</v>
      </c>
      <c r="H18" s="117">
        <v>697.70513916015625</v>
      </c>
      <c r="I18" s="117">
        <v>707.42767333984375</v>
      </c>
    </row>
    <row r="19" spans="2:21" s="12" customFormat="1" ht="20.100000000000001" customHeight="1" x14ac:dyDescent="0.2">
      <c r="C19" s="19" t="s">
        <v>130</v>
      </c>
      <c r="D19" s="19"/>
      <c r="E19" s="117">
        <v>461.05859375</v>
      </c>
      <c r="F19" s="117">
        <v>506.783203125</v>
      </c>
      <c r="G19" s="117">
        <v>541.078125</v>
      </c>
      <c r="H19" s="117">
        <v>550.603515625</v>
      </c>
      <c r="I19" s="117">
        <v>560.12890625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0.29166604285092412</v>
      </c>
      <c r="F21" s="119">
        <f t="shared" ref="F21:I21" si="0">F16/F10</f>
        <v>0.29164386728370184</v>
      </c>
      <c r="G21" s="119">
        <f t="shared" si="0"/>
        <v>0.31228053901862668</v>
      </c>
      <c r="H21" s="119">
        <f t="shared" si="0"/>
        <v>0.30491475530463363</v>
      </c>
      <c r="I21" s="119">
        <f t="shared" si="0"/>
        <v>0.31435519327148287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AB6806C8-9427-44D0-B042-338150C9D64B}"/>
  </hyperlinks>
  <pageMargins left="0.7" right="0.7" top="0.75" bottom="0.75" header="0.3" footer="0.3"/>
  <pageSetup paperSize="9" scale="6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1F941-7993-4A89-B0E1-B0A8449B4CF6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164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2221744</v>
      </c>
      <c r="F9" s="82">
        <v>1992723</v>
      </c>
      <c r="G9" s="82">
        <v>2116636</v>
      </c>
      <c r="H9" s="82">
        <v>2116571</v>
      </c>
      <c r="I9" s="82">
        <v>2112731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1204735104</v>
      </c>
      <c r="F10" s="118">
        <v>1185718912</v>
      </c>
      <c r="G10" s="118">
        <v>1345446400</v>
      </c>
      <c r="H10" s="118">
        <v>1369094656</v>
      </c>
      <c r="I10" s="118">
        <v>1390635648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9319784</v>
      </c>
      <c r="F11" s="82">
        <v>8341903</v>
      </c>
      <c r="G11" s="82">
        <v>8873977</v>
      </c>
      <c r="H11" s="82">
        <v>8859827</v>
      </c>
      <c r="I11" s="82">
        <v>8832890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555.14422607421875</v>
      </c>
      <c r="F12" s="117">
        <v>609.24114990234375</v>
      </c>
      <c r="G12" s="117">
        <v>650.376708984375</v>
      </c>
      <c r="H12" s="117">
        <v>662.00335693359375</v>
      </c>
      <c r="I12" s="117">
        <v>673.8065185546875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459.80078125</v>
      </c>
      <c r="F13" s="117">
        <v>505.40234375</v>
      </c>
      <c r="G13" s="117">
        <v>539.6015625</v>
      </c>
      <c r="H13" s="117">
        <v>549.1015625</v>
      </c>
      <c r="I13" s="117">
        <v>558.6015625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312454</v>
      </c>
      <c r="F15" s="82">
        <v>279262</v>
      </c>
      <c r="G15" s="82">
        <v>334783</v>
      </c>
      <c r="H15" s="82">
        <v>323641</v>
      </c>
      <c r="I15" s="82">
        <v>331046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173629680</v>
      </c>
      <c r="F16" s="118">
        <v>173511552</v>
      </c>
      <c r="G16" s="118">
        <v>220429360</v>
      </c>
      <c r="H16" s="118">
        <v>218183104</v>
      </c>
      <c r="I16" s="118">
        <v>227284112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1462876</v>
      </c>
      <c r="F17" s="82">
        <v>1330536</v>
      </c>
      <c r="G17" s="82">
        <v>1588072</v>
      </c>
      <c r="H17" s="82">
        <v>1532413</v>
      </c>
      <c r="I17" s="82">
        <v>1559200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571.8134765625</v>
      </c>
      <c r="F18" s="117">
        <v>641.78533935546875</v>
      </c>
      <c r="G18" s="117">
        <v>682.3511962890625</v>
      </c>
      <c r="H18" s="117">
        <v>699.60345458984375</v>
      </c>
      <c r="I18" s="117">
        <v>713.65087890625</v>
      </c>
    </row>
    <row r="19" spans="2:21" s="12" customFormat="1" ht="20.100000000000001" customHeight="1" x14ac:dyDescent="0.2">
      <c r="C19" s="19" t="s">
        <v>130</v>
      </c>
      <c r="D19" s="19"/>
      <c r="E19" s="117">
        <v>459.80078125</v>
      </c>
      <c r="F19" s="117">
        <v>505.400390625</v>
      </c>
      <c r="G19" s="117">
        <v>539.6015625</v>
      </c>
      <c r="H19" s="117">
        <v>549.1015625</v>
      </c>
      <c r="I19" s="117">
        <v>558.6015625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0.14412270334242705</v>
      </c>
      <c r="F21" s="119">
        <f t="shared" ref="F21:I21" si="0">F16/F10</f>
        <v>0.14633447290414814</v>
      </c>
      <c r="G21" s="119">
        <f t="shared" si="0"/>
        <v>0.16383362429004975</v>
      </c>
      <c r="H21" s="119">
        <f t="shared" si="0"/>
        <v>0.15936305283482166</v>
      </c>
      <c r="I21" s="119">
        <f t="shared" si="0"/>
        <v>0.16343900886395227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743DAE12-BB9D-4CAB-A142-22B11F0B4EA2}"/>
  </hyperlinks>
  <pageMargins left="0.7" right="0.7" top="0.75" bottom="0.75" header="0.3" footer="0.3"/>
  <pageSetup paperSize="9" scale="6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990A-EAB6-4CCF-A93A-08714D6011C6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163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1064501</v>
      </c>
      <c r="F9" s="82">
        <v>1253462</v>
      </c>
      <c r="G9" s="82">
        <v>1521937</v>
      </c>
      <c r="H9" s="82">
        <v>1603757</v>
      </c>
      <c r="I9" s="82">
        <v>1689054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787591936</v>
      </c>
      <c r="F10" s="118">
        <v>1006185472</v>
      </c>
      <c r="G10" s="118">
        <v>1306472064</v>
      </c>
      <c r="H10" s="118">
        <v>1407877120</v>
      </c>
      <c r="I10" s="118">
        <v>1496599424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4213373</v>
      </c>
      <c r="F11" s="82">
        <v>5029032</v>
      </c>
      <c r="G11" s="82">
        <v>6121003</v>
      </c>
      <c r="H11" s="82">
        <v>6469117</v>
      </c>
      <c r="I11" s="82">
        <v>6782117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812.46966552734375</v>
      </c>
      <c r="F12" s="117">
        <v>875.0506591796875</v>
      </c>
      <c r="G12" s="117">
        <v>933.44854736328125</v>
      </c>
      <c r="H12" s="117">
        <v>956.62957763671875</v>
      </c>
      <c r="I12" s="117">
        <v>964.6820068359375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919.59765625</v>
      </c>
      <c r="F13" s="117">
        <v>1010.796875</v>
      </c>
      <c r="G13" s="117">
        <v>1079.19921875</v>
      </c>
      <c r="H13" s="117">
        <v>1098.19921875</v>
      </c>
      <c r="I13" s="117">
        <v>1117.19921875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317851</v>
      </c>
      <c r="F15" s="82">
        <v>357890</v>
      </c>
      <c r="G15" s="82">
        <v>457823</v>
      </c>
      <c r="H15" s="82">
        <v>479508</v>
      </c>
      <c r="I15" s="82">
        <v>518424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251962160</v>
      </c>
      <c r="F16" s="118">
        <v>306300096</v>
      </c>
      <c r="G16" s="118">
        <v>419993664</v>
      </c>
      <c r="H16" s="118">
        <v>448493440</v>
      </c>
      <c r="I16" s="118">
        <v>494667904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1356384</v>
      </c>
      <c r="F17" s="82">
        <v>1551068</v>
      </c>
      <c r="G17" s="82">
        <v>1951440</v>
      </c>
      <c r="H17" s="82">
        <v>2054836</v>
      </c>
      <c r="I17" s="82">
        <v>2211509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874.24066162109375</v>
      </c>
      <c r="F18" s="117">
        <v>935.63726806640625</v>
      </c>
      <c r="G18" s="117">
        <v>1002.1759033203125</v>
      </c>
      <c r="H18" s="117">
        <v>1025.6766357421875</v>
      </c>
      <c r="I18" s="117">
        <v>1048.7205810546875</v>
      </c>
    </row>
    <row r="19" spans="2:21" s="12" customFormat="1" ht="20.100000000000001" customHeight="1" x14ac:dyDescent="0.2">
      <c r="C19" s="19" t="s">
        <v>130</v>
      </c>
      <c r="D19" s="19"/>
      <c r="E19" s="117">
        <v>919.599609375</v>
      </c>
      <c r="F19" s="117">
        <v>1010.7998046875</v>
      </c>
      <c r="G19" s="117">
        <v>1079.19921875</v>
      </c>
      <c r="H19" s="117">
        <v>1098.19921875</v>
      </c>
      <c r="I19" s="117">
        <v>1117.19921875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0.31991460105553948</v>
      </c>
      <c r="F21" s="119">
        <f t="shared" ref="F21:I21" si="0">F16/F10</f>
        <v>0.3044171323515194</v>
      </c>
      <c r="G21" s="119">
        <f t="shared" si="0"/>
        <v>0.32147159941109921</v>
      </c>
      <c r="H21" s="119">
        <f t="shared" si="0"/>
        <v>0.31856007433376005</v>
      </c>
      <c r="I21" s="119">
        <f t="shared" si="0"/>
        <v>0.33052792622216054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073BD1E4-BC56-4FA9-9D28-D68501D4EE43}"/>
  </hyperlinks>
  <pageMargins left="0.7" right="0.7" top="0.75" bottom="0.75" header="0.3" footer="0.3"/>
  <pageSetup paperSize="9" scale="6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85EAC-E9D6-4EA7-B0A4-F0DF4AE4BEB9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AN8" sqref="AN8:BJ8"/>
      <selection pane="topRight" activeCell="AN8" sqref="AN8:BJ8"/>
      <selection pane="bottomLeft" activeCell="AN8" sqref="AN8:BJ8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162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4598945</v>
      </c>
      <c r="F9" s="82">
        <v>4453121</v>
      </c>
      <c r="G9" s="82">
        <v>4561041</v>
      </c>
      <c r="H9" s="82">
        <v>4565239</v>
      </c>
      <c r="I9" s="82">
        <v>4555781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3268257024</v>
      </c>
      <c r="F10" s="118">
        <v>3439493632</v>
      </c>
      <c r="G10" s="118">
        <v>3785833472</v>
      </c>
      <c r="H10" s="118">
        <v>3853354752</v>
      </c>
      <c r="I10" s="118">
        <v>3913708288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18510324</v>
      </c>
      <c r="F11" s="82">
        <v>17950436</v>
      </c>
      <c r="G11" s="82">
        <v>18363900</v>
      </c>
      <c r="H11" s="82">
        <v>18368844</v>
      </c>
      <c r="I11" s="82">
        <v>18322352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757.84521484375</v>
      </c>
      <c r="F12" s="117">
        <v>821.388671875</v>
      </c>
      <c r="G12" s="117">
        <v>883.5601806640625</v>
      </c>
      <c r="H12" s="117">
        <v>897.9078369140625</v>
      </c>
      <c r="I12" s="117">
        <v>914.18011474609375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736.18359375</v>
      </c>
      <c r="F13" s="117">
        <v>508.169921875</v>
      </c>
      <c r="G13" s="117">
        <v>756.326171875</v>
      </c>
      <c r="H13" s="117">
        <v>769.642578125</v>
      </c>
      <c r="I13" s="117">
        <v>782.9609375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654258</v>
      </c>
      <c r="F15" s="82">
        <v>640632</v>
      </c>
      <c r="G15" s="82">
        <v>693614</v>
      </c>
      <c r="H15" s="82">
        <v>675162</v>
      </c>
      <c r="I15" s="82">
        <v>689796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516208672</v>
      </c>
      <c r="F16" s="118">
        <v>543942528</v>
      </c>
      <c r="G16" s="118">
        <v>649677440</v>
      </c>
      <c r="H16" s="118">
        <v>639307648</v>
      </c>
      <c r="I16" s="118">
        <v>664171392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2845747</v>
      </c>
      <c r="F17" s="82">
        <v>2815384</v>
      </c>
      <c r="G17" s="82">
        <v>3030365</v>
      </c>
      <c r="H17" s="82">
        <v>2933336</v>
      </c>
      <c r="I17" s="82">
        <v>2992323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867.2188720703125</v>
      </c>
      <c r="F18" s="117">
        <v>927.700439453125</v>
      </c>
      <c r="G18" s="117">
        <v>1026.986572265625</v>
      </c>
      <c r="H18" s="117">
        <v>1037.227294921875</v>
      </c>
      <c r="I18" s="117">
        <v>1055.7200927734375</v>
      </c>
    </row>
    <row r="19" spans="2:21" s="12" customFormat="1" ht="20.100000000000001" customHeight="1" x14ac:dyDescent="0.2">
      <c r="C19" s="19" t="s">
        <v>130</v>
      </c>
      <c r="D19" s="19"/>
      <c r="E19" s="117">
        <v>919.599609375</v>
      </c>
      <c r="F19" s="117">
        <v>1010.798828125</v>
      </c>
      <c r="G19" s="117">
        <v>1079.19921875</v>
      </c>
      <c r="H19" s="117">
        <v>1098.19921875</v>
      </c>
      <c r="I19" s="117">
        <v>1117.19921875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0.15794616770018147</v>
      </c>
      <c r="F21" s="119">
        <f t="shared" ref="F21:I21" si="0">F16/F10</f>
        <v>0.1581461070139292</v>
      </c>
      <c r="G21" s="119">
        <f t="shared" si="0"/>
        <v>0.17160750593099516</v>
      </c>
      <c r="H21" s="119">
        <f t="shared" si="0"/>
        <v>0.16590936706987106</v>
      </c>
      <c r="I21" s="119">
        <f t="shared" si="0"/>
        <v>0.16970385709033203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34329675-29E5-4256-82AF-C58670DF202B}"/>
  </hyperlinks>
  <pageMargins left="0.7" right="0.7" top="0.75" bottom="0.75" header="0.3" footer="0.3"/>
  <pageSetup paperSize="9" scale="6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F472D-F1F1-424B-8C32-CFE792D4AD85}">
  <sheetPr>
    <tabColor rgb="FFEBC6BF"/>
    <pageSetUpPr fitToPage="1"/>
  </sheetPr>
  <dimension ref="A1:U247"/>
  <sheetViews>
    <sheetView zoomScale="70" zoomScaleNormal="70" workbookViewId="0">
      <pane xSplit="3" ySplit="8" topLeftCell="D9" activePane="bottomRight" state="frozen"/>
      <selection activeCell="B5" sqref="B5"/>
      <selection pane="topRight" activeCell="B5" sqref="B5"/>
      <selection pane="bottomLeft" activeCell="B5" sqref="B5"/>
      <selection pane="bottomRight" activeCell="C15" sqref="C15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177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4092812</v>
      </c>
      <c r="F9" s="82">
        <v>4116473</v>
      </c>
      <c r="G9" s="82">
        <v>4142452</v>
      </c>
      <c r="H9" s="82">
        <v>4146036</v>
      </c>
      <c r="I9" s="82">
        <v>4142406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7025119232</v>
      </c>
      <c r="F10" s="118">
        <v>7475121152</v>
      </c>
      <c r="G10" s="118">
        <v>8087519744</v>
      </c>
      <c r="H10" s="118">
        <v>8192795648</v>
      </c>
      <c r="I10" s="118">
        <v>8336922112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11412022</v>
      </c>
      <c r="F11" s="82">
        <v>11493254</v>
      </c>
      <c r="G11" s="82">
        <v>11571683</v>
      </c>
      <c r="H11" s="82">
        <v>11581308</v>
      </c>
      <c r="I11" s="82">
        <v>11558478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1781.4603271484375</v>
      </c>
      <c r="F12" s="117">
        <v>1879.990234375</v>
      </c>
      <c r="G12" s="117">
        <v>2027.489501953125</v>
      </c>
      <c r="H12" s="117">
        <v>2046.17431640625</v>
      </c>
      <c r="I12" s="117">
        <v>2083.695068359375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1414.77734375</v>
      </c>
      <c r="F13" s="117">
        <v>1426</v>
      </c>
      <c r="G13" s="117">
        <v>1567.9873046875</v>
      </c>
      <c r="H13" s="117">
        <v>1571.30078125</v>
      </c>
      <c r="I13" s="117">
        <v>1599.62109375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434429</v>
      </c>
      <c r="F15" s="82">
        <v>440869</v>
      </c>
      <c r="G15" s="82">
        <v>483992</v>
      </c>
      <c r="H15" s="82">
        <v>465918</v>
      </c>
      <c r="I15" s="82">
        <v>477315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528945408</v>
      </c>
      <c r="F16" s="118">
        <v>561772160</v>
      </c>
      <c r="G16" s="118">
        <v>664390272</v>
      </c>
      <c r="H16" s="118">
        <v>626269760</v>
      </c>
      <c r="I16" s="118">
        <v>659723392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1281497</v>
      </c>
      <c r="F17" s="82">
        <v>1276343</v>
      </c>
      <c r="G17" s="82">
        <v>1409838</v>
      </c>
      <c r="H17" s="82">
        <v>1347857</v>
      </c>
      <c r="I17" s="82">
        <v>1381050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1175.2056884765625</v>
      </c>
      <c r="F18" s="117">
        <v>1244.37060546875</v>
      </c>
      <c r="G18" s="117">
        <v>1407.4608154296875</v>
      </c>
      <c r="H18" s="117">
        <v>1309.3134765625</v>
      </c>
      <c r="I18" s="117">
        <v>1346.0933837890625</v>
      </c>
    </row>
    <row r="19" spans="2:21" s="12" customFormat="1" ht="20.100000000000001" customHeight="1" x14ac:dyDescent="0.2">
      <c r="C19" s="19" t="s">
        <v>130</v>
      </c>
      <c r="D19" s="19"/>
      <c r="E19" s="117">
        <v>792.1728515625</v>
      </c>
      <c r="F19" s="117">
        <v>916.970703125</v>
      </c>
      <c r="G19" s="117">
        <v>982.26171875</v>
      </c>
      <c r="H19" s="117">
        <v>1003.1484375</v>
      </c>
      <c r="I19" s="117">
        <v>1023.22265625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7.5293442080044681E-2</v>
      </c>
      <c r="F21" s="119">
        <f t="shared" ref="F21:I21" si="0">F16/F10</f>
        <v>7.5152248181247938E-2</v>
      </c>
      <c r="G21" s="119">
        <f t="shared" si="0"/>
        <v>8.2150064918592669E-2</v>
      </c>
      <c r="H21" s="119">
        <f t="shared" si="0"/>
        <v>7.6441520929779697E-2</v>
      </c>
      <c r="I21" s="119">
        <f t="shared" si="0"/>
        <v>7.9132728258358959E-2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F8D2B5AC-C54D-4862-BF19-7A53EC932B9D}"/>
  </hyperlinks>
  <pageMargins left="0.7" right="0.7" top="0.75" bottom="0.75" header="0.3" footer="0.3"/>
  <pageSetup paperSize="9" scale="6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1DBA-FF55-476A-8D41-984207CB2927}">
  <sheetPr>
    <tabColor rgb="FFEBC6BF"/>
    <pageSetUpPr fitToPage="1"/>
  </sheetPr>
  <dimension ref="A1:U247"/>
  <sheetViews>
    <sheetView zoomScale="70" zoomScaleNormal="70" workbookViewId="0">
      <pane xSplit="3" ySplit="8" topLeftCell="D48" activePane="bottomRight" state="frozen"/>
      <selection activeCell="B5" sqref="B5"/>
      <selection pane="topRight" activeCell="B5" sqref="B5"/>
      <selection pane="bottomLeft" activeCell="B5" sqref="B5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161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2072877.1666666667</v>
      </c>
      <c r="F9" s="82">
        <v>2072877.1666666667</v>
      </c>
      <c r="G9" s="82">
        <v>2716794</v>
      </c>
      <c r="H9" s="82">
        <v>2716794</v>
      </c>
      <c r="I9" s="82">
        <v>2716794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466509120</v>
      </c>
      <c r="F10" s="118">
        <v>466509104</v>
      </c>
      <c r="G10" s="118">
        <v>650784096</v>
      </c>
      <c r="H10" s="118">
        <v>650784106.66666663</v>
      </c>
      <c r="I10" s="118">
        <v>650784106.66666663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5289120.333333333</v>
      </c>
      <c r="F11" s="82">
        <v>5289120.333333333</v>
      </c>
      <c r="G11" s="82">
        <v>6760633.333333333</v>
      </c>
      <c r="H11" s="82">
        <v>6760633.333333333</v>
      </c>
      <c r="I11" s="82">
        <v>6760633.333333333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249.40114593505859</v>
      </c>
      <c r="F12" s="117">
        <v>249.40113576253256</v>
      </c>
      <c r="G12" s="117">
        <v>269.58271280924481</v>
      </c>
      <c r="H12" s="117">
        <v>269.58272043863934</v>
      </c>
      <c r="I12" s="117">
        <v>269.58272043863934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200</v>
      </c>
      <c r="F13" s="117">
        <v>200</v>
      </c>
      <c r="G13" s="117">
        <v>200</v>
      </c>
      <c r="H13" s="117">
        <v>200</v>
      </c>
      <c r="I13" s="117">
        <v>200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829790</v>
      </c>
      <c r="F15" s="82">
        <v>813824.16666666663</v>
      </c>
      <c r="G15" s="82">
        <v>1146263.8333333333</v>
      </c>
      <c r="H15" s="82">
        <v>1114479.6666666667</v>
      </c>
      <c r="I15" s="82">
        <v>1137320.5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188691802.66666666</v>
      </c>
      <c r="F16" s="118">
        <v>183054757.33333334</v>
      </c>
      <c r="G16" s="118">
        <v>274701386.66666669</v>
      </c>
      <c r="H16" s="118">
        <v>264409424</v>
      </c>
      <c r="I16" s="118">
        <v>270230165.33333331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2178157.6666666665</v>
      </c>
      <c r="F17" s="82">
        <v>2140167.5</v>
      </c>
      <c r="G17" s="82">
        <v>2881653</v>
      </c>
      <c r="H17" s="82">
        <v>2793375.8333333335</v>
      </c>
      <c r="I17" s="82">
        <v>2857676.6666666665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251.85428873697916</v>
      </c>
      <c r="F18" s="117">
        <v>249.27006785074869</v>
      </c>
      <c r="G18" s="117">
        <v>270.63317616780597</v>
      </c>
      <c r="H18" s="117">
        <v>266.67138926188153</v>
      </c>
      <c r="I18" s="117">
        <v>267.60489145914715</v>
      </c>
    </row>
    <row r="19" spans="2:21" s="12" customFormat="1" ht="20.100000000000001" customHeight="1" x14ac:dyDescent="0.2">
      <c r="C19" s="19" t="s">
        <v>130</v>
      </c>
      <c r="D19" s="19"/>
      <c r="E19" s="117">
        <v>200</v>
      </c>
      <c r="F19" s="117">
        <v>200</v>
      </c>
      <c r="G19" s="117">
        <v>200</v>
      </c>
      <c r="H19" s="117">
        <v>200</v>
      </c>
      <c r="I19" s="117">
        <v>200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0.40447612828376572</v>
      </c>
      <c r="F21" s="119">
        <f t="shared" ref="F21:I21" si="0">F16/F10</f>
        <v>0.39239267950777945</v>
      </c>
      <c r="G21" s="119">
        <f t="shared" si="0"/>
        <v>0.42210832802322612</v>
      </c>
      <c r="H21" s="119">
        <f t="shared" si="0"/>
        <v>0.40629360995662916</v>
      </c>
      <c r="I21" s="119">
        <f t="shared" si="0"/>
        <v>0.41523780707777169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3DC995DE-422C-4944-B407-F5897480C465}"/>
  </hyperlinks>
  <pageMargins left="0.7" right="0.7" top="0.75" bottom="0.75" header="0.3" footer="0.3"/>
  <pageSetup paperSize="9" scale="6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B590E-0F9D-483F-A100-62DFF2419B65}">
  <sheetPr codeName="Sheet3">
    <pageSetUpPr fitToPage="1"/>
  </sheetPr>
  <dimension ref="A1:BJ241"/>
  <sheetViews>
    <sheetView zoomScale="70" zoomScaleNormal="70" workbookViewId="0">
      <pane xSplit="3" ySplit="9" topLeftCell="L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83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8559330</v>
      </c>
      <c r="K10" s="78">
        <v>8468809</v>
      </c>
      <c r="L10" s="78">
        <v>9127605</v>
      </c>
      <c r="M10" s="78">
        <v>8869293</v>
      </c>
      <c r="N10" s="78">
        <v>9185914</v>
      </c>
      <c r="O10" s="62"/>
      <c r="P10" s="78">
        <v>-765417</v>
      </c>
      <c r="Q10" s="78">
        <v>-807748</v>
      </c>
      <c r="R10" s="78">
        <v>-632695</v>
      </c>
      <c r="S10" s="78">
        <v>-634699</v>
      </c>
      <c r="T10" s="78">
        <v>-566256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0.12826623022556305</v>
      </c>
      <c r="AC10" s="63">
        <v>0.12690971791744232</v>
      </c>
      <c r="AD10" s="63">
        <v>0.13678213953971863</v>
      </c>
      <c r="AE10" s="63">
        <v>0.13291119039058685</v>
      </c>
      <c r="AF10" s="63">
        <v>0.13765592873096466</v>
      </c>
      <c r="AG10" s="64"/>
      <c r="AH10" s="63">
        <v>-1.1470183730125427E-2</v>
      </c>
      <c r="AI10" s="63">
        <v>-1.2104541063308716E-2</v>
      </c>
      <c r="AJ10" s="63">
        <v>-9.481281042098999E-3</v>
      </c>
      <c r="AK10" s="63">
        <v>-9.5113068819046021E-3</v>
      </c>
      <c r="AL10" s="63">
        <v>-8.4856599569320679E-3</v>
      </c>
      <c r="AM10" s="76"/>
      <c r="AN10" s="82">
        <f>MROUND(J10, 5000)</f>
        <v>8560000</v>
      </c>
      <c r="AO10" s="82">
        <f t="shared" ref="AO10:AR10" si="0">MROUND(K10, 5000)</f>
        <v>8470000</v>
      </c>
      <c r="AP10" s="82">
        <f t="shared" si="0"/>
        <v>9130000</v>
      </c>
      <c r="AQ10" s="82">
        <f t="shared" si="0"/>
        <v>8870000</v>
      </c>
      <c r="AR10" s="82">
        <f t="shared" si="0"/>
        <v>9185000</v>
      </c>
      <c r="AS10" s="77"/>
      <c r="AT10" s="82">
        <f>IF(P10&lt;0,MROUND(P10,-5000),MROUND(P10,5000))</f>
        <v>-765000</v>
      </c>
      <c r="AU10" s="82">
        <f t="shared" ref="AU10:AX10" si="1">IF(Q10&lt;0,MROUND(Q10,-5000),MROUND(Q10,5000))</f>
        <v>-810000</v>
      </c>
      <c r="AV10" s="82">
        <f t="shared" si="1"/>
        <v>-635000</v>
      </c>
      <c r="AW10" s="82">
        <f t="shared" si="1"/>
        <v>-635000</v>
      </c>
      <c r="AX10" s="82">
        <f t="shared" si="1"/>
        <v>-565000</v>
      </c>
      <c r="AY10" s="77"/>
      <c r="AZ10" s="83">
        <f>AB10</f>
        <v>0.12826623022556305</v>
      </c>
      <c r="BA10" s="83">
        <f t="shared" ref="BA10:BD10" si="2">AC10</f>
        <v>0.12690971791744232</v>
      </c>
      <c r="BB10" s="83">
        <f t="shared" si="2"/>
        <v>0.13678213953971863</v>
      </c>
      <c r="BC10" s="83">
        <f t="shared" si="2"/>
        <v>0.13291119039058685</v>
      </c>
      <c r="BD10" s="83">
        <f t="shared" si="2"/>
        <v>0.13765592873096466</v>
      </c>
      <c r="BE10" s="77"/>
      <c r="BF10" s="83">
        <f>AH10</f>
        <v>-1.1470183730125427E-2</v>
      </c>
      <c r="BG10" s="83">
        <f t="shared" ref="BG10:BJ10" si="3">AI10</f>
        <v>-1.2104541063308716E-2</v>
      </c>
      <c r="BH10" s="83">
        <f t="shared" si="3"/>
        <v>-9.481281042098999E-3</v>
      </c>
      <c r="BI10" s="83">
        <f t="shared" si="3"/>
        <v>-9.5113068819046021E-3</v>
      </c>
      <c r="BJ10" s="83">
        <f t="shared" si="3"/>
        <v>-8.4856599569320679E-3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5295486</v>
      </c>
      <c r="K12" s="78">
        <v>5264314</v>
      </c>
      <c r="L12" s="78">
        <v>5683055</v>
      </c>
      <c r="M12" s="78">
        <v>5562132</v>
      </c>
      <c r="N12" s="78">
        <v>5690853</v>
      </c>
      <c r="O12" s="62"/>
      <c r="P12" s="78">
        <v>-401972</v>
      </c>
      <c r="Q12" s="78">
        <v>-418013</v>
      </c>
      <c r="R12" s="78">
        <v>-349136</v>
      </c>
      <c r="S12" s="78">
        <v>-315367</v>
      </c>
      <c r="T12" s="78">
        <v>-313176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0.13069663941860199</v>
      </c>
      <c r="AC12" s="63">
        <v>0.12992729246616364</v>
      </c>
      <c r="AD12" s="63">
        <v>0.14026214182376862</v>
      </c>
      <c r="AE12" s="63">
        <v>0.13727767765522003</v>
      </c>
      <c r="AF12" s="63">
        <v>0.14045460522174835</v>
      </c>
      <c r="AG12" s="64"/>
      <c r="AH12" s="63">
        <v>-9.9209845066070557E-3</v>
      </c>
      <c r="AI12" s="63">
        <v>-1.03168785572052E-2</v>
      </c>
      <c r="AJ12" s="63">
        <v>-8.6169391870498657E-3</v>
      </c>
      <c r="AK12" s="63">
        <v>-7.7834874391555786E-3</v>
      </c>
      <c r="AL12" s="63">
        <v>-7.7294260263442993E-3</v>
      </c>
      <c r="AM12" s="19"/>
      <c r="AN12" s="82">
        <f t="shared" ref="AN12:AN53" si="4">MROUND(J12, 5000)</f>
        <v>5295000</v>
      </c>
      <c r="AO12" s="82">
        <f t="shared" ref="AO12:AO53" si="5">MROUND(K12, 5000)</f>
        <v>5265000</v>
      </c>
      <c r="AP12" s="82">
        <f t="shared" ref="AP12:AP72" si="6">MROUND(L12, 5000)</f>
        <v>5685000</v>
      </c>
      <c r="AQ12" s="82">
        <f t="shared" ref="AQ12:AQ72" si="7">MROUND(M12, 5000)</f>
        <v>5560000</v>
      </c>
      <c r="AR12" s="82">
        <f t="shared" ref="AR12:AR72" si="8">MROUND(N12, 5000)</f>
        <v>5690000</v>
      </c>
      <c r="AS12" s="37"/>
      <c r="AT12" s="82">
        <f t="shared" ref="AT12:AT53" si="9">IF(P12&lt;0,MROUND(P12,-5000),MROUND(P12,5000))</f>
        <v>-400000</v>
      </c>
      <c r="AU12" s="82">
        <f t="shared" ref="AU12:AU53" si="10">IF(Q12&lt;0,MROUND(Q12,-5000),MROUND(Q12,5000))</f>
        <v>-420000</v>
      </c>
      <c r="AV12" s="82">
        <f t="shared" ref="AV12:AV72" si="11">IF(R12&lt;0,MROUND(R12,-5000),MROUND(R12,5000))</f>
        <v>-350000</v>
      </c>
      <c r="AW12" s="82">
        <f t="shared" ref="AW12:AW72" si="12">IF(S12&lt;0,MROUND(S12,-5000),MROUND(S12,5000))</f>
        <v>-315000</v>
      </c>
      <c r="AX12" s="82">
        <f t="shared" ref="AX12:AX72" si="13">IF(T12&lt;0,MROUND(T12,-5000),MROUND(T12,5000))</f>
        <v>-315000</v>
      </c>
      <c r="AY12" s="37"/>
      <c r="AZ12" s="83">
        <f t="shared" ref="AZ12:AZ53" si="14">AB12</f>
        <v>0.13069663941860199</v>
      </c>
      <c r="BA12" s="83">
        <f t="shared" ref="BA12:BA53" si="15">AC12</f>
        <v>0.12992729246616364</v>
      </c>
      <c r="BB12" s="83">
        <f t="shared" ref="BB12:BB72" si="16">AD12</f>
        <v>0.14026214182376862</v>
      </c>
      <c r="BC12" s="83">
        <f t="shared" ref="BC12:BC72" si="17">AE12</f>
        <v>0.13727767765522003</v>
      </c>
      <c r="BD12" s="83">
        <f t="shared" ref="BD12:BD72" si="18">AF12</f>
        <v>0.14045460522174835</v>
      </c>
      <c r="BF12" s="83">
        <f t="shared" ref="BF12:BF53" si="19">AH12</f>
        <v>-9.9209845066070557E-3</v>
      </c>
      <c r="BG12" s="83">
        <f t="shared" ref="BG12:BG53" si="20">AI12</f>
        <v>-1.03168785572052E-2</v>
      </c>
      <c r="BH12" s="83">
        <f t="shared" ref="BH12:BH72" si="21">AJ12</f>
        <v>-8.6169391870498657E-3</v>
      </c>
      <c r="BI12" s="83">
        <f t="shared" ref="BI12:BI72" si="22">AK12</f>
        <v>-7.7834874391555786E-3</v>
      </c>
      <c r="BJ12" s="83">
        <f t="shared" ref="BJ12:BJ72" si="23">AL12</f>
        <v>-7.7294260263442993E-3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2790376</v>
      </c>
      <c r="K13" s="78">
        <v>2785045</v>
      </c>
      <c r="L13" s="78">
        <v>3000791</v>
      </c>
      <c r="M13" s="78">
        <v>2895356</v>
      </c>
      <c r="N13" s="78">
        <v>3054941</v>
      </c>
      <c r="O13" s="62"/>
      <c r="P13" s="78">
        <v>-211526</v>
      </c>
      <c r="Q13" s="78">
        <v>-226679</v>
      </c>
      <c r="R13" s="78">
        <v>-136695</v>
      </c>
      <c r="S13" s="78">
        <v>-179664</v>
      </c>
      <c r="T13" s="78">
        <v>-119576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0.19412373006343842</v>
      </c>
      <c r="AC13" s="63">
        <v>0.19375285506248474</v>
      </c>
      <c r="AD13" s="63">
        <v>0.20876209437847137</v>
      </c>
      <c r="AE13" s="63">
        <v>0.20142708718776703</v>
      </c>
      <c r="AF13" s="63">
        <v>0.212529256939888</v>
      </c>
      <c r="AG13" s="64"/>
      <c r="AH13" s="63">
        <v>-1.4715656638145447E-2</v>
      </c>
      <c r="AI13" s="63">
        <v>-1.5769839286804199E-2</v>
      </c>
      <c r="AJ13" s="63">
        <v>-9.509742259979248E-3</v>
      </c>
      <c r="AK13" s="63">
        <v>-1.2499049305915833E-2</v>
      </c>
      <c r="AL13" s="63">
        <v>-8.318781852722168E-3</v>
      </c>
      <c r="AM13" s="19"/>
      <c r="AN13" s="82">
        <f t="shared" si="4"/>
        <v>2790000</v>
      </c>
      <c r="AO13" s="82">
        <f t="shared" si="5"/>
        <v>2785000</v>
      </c>
      <c r="AP13" s="82">
        <f t="shared" si="6"/>
        <v>3000000</v>
      </c>
      <c r="AQ13" s="82">
        <f t="shared" si="7"/>
        <v>2895000</v>
      </c>
      <c r="AR13" s="82">
        <f t="shared" si="8"/>
        <v>3055000</v>
      </c>
      <c r="AS13" s="37"/>
      <c r="AT13" s="82">
        <f t="shared" si="9"/>
        <v>-210000</v>
      </c>
      <c r="AU13" s="82">
        <f t="shared" si="10"/>
        <v>-225000</v>
      </c>
      <c r="AV13" s="82">
        <f t="shared" si="11"/>
        <v>-135000</v>
      </c>
      <c r="AW13" s="82">
        <f t="shared" si="12"/>
        <v>-180000</v>
      </c>
      <c r="AX13" s="82">
        <f t="shared" si="13"/>
        <v>-120000</v>
      </c>
      <c r="AY13" s="37"/>
      <c r="AZ13" s="83">
        <f t="shared" si="14"/>
        <v>0.19412373006343842</v>
      </c>
      <c r="BA13" s="83">
        <f t="shared" si="15"/>
        <v>0.19375285506248474</v>
      </c>
      <c r="BB13" s="83">
        <f t="shared" si="16"/>
        <v>0.20876209437847137</v>
      </c>
      <c r="BC13" s="83">
        <f t="shared" si="17"/>
        <v>0.20142708718776703</v>
      </c>
      <c r="BD13" s="83">
        <f t="shared" si="18"/>
        <v>0.212529256939888</v>
      </c>
      <c r="BF13" s="83">
        <f t="shared" si="19"/>
        <v>-1.4715656638145447E-2</v>
      </c>
      <c r="BG13" s="83">
        <f t="shared" si="20"/>
        <v>-1.5769839286804199E-2</v>
      </c>
      <c r="BH13" s="83">
        <f t="shared" si="21"/>
        <v>-9.509742259979248E-3</v>
      </c>
      <c r="BI13" s="83">
        <f t="shared" si="22"/>
        <v>-1.2499049305915833E-2</v>
      </c>
      <c r="BJ13" s="83">
        <f t="shared" si="23"/>
        <v>-8.318781852722168E-3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473468</v>
      </c>
      <c r="K14" s="78">
        <v>419450</v>
      </c>
      <c r="L14" s="78">
        <v>443759</v>
      </c>
      <c r="M14" s="78">
        <v>411805</v>
      </c>
      <c r="N14" s="78">
        <v>440120</v>
      </c>
      <c r="O14" s="62"/>
      <c r="P14" s="78">
        <v>-151919</v>
      </c>
      <c r="Q14" s="78">
        <v>-163056</v>
      </c>
      <c r="R14" s="78">
        <v>-146864</v>
      </c>
      <c r="S14" s="78">
        <v>-139668</v>
      </c>
      <c r="T14" s="78">
        <v>-133504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3.9990957826375961E-2</v>
      </c>
      <c r="AC14" s="63">
        <v>3.5428386181592941E-2</v>
      </c>
      <c r="AD14" s="63">
        <v>3.7481620907783508E-2</v>
      </c>
      <c r="AE14" s="63">
        <v>3.4782659262418747E-2</v>
      </c>
      <c r="AF14" s="63">
        <v>3.7174254655838013E-2</v>
      </c>
      <c r="AG14" s="64"/>
      <c r="AH14" s="63">
        <v>-1.28316730260849E-2</v>
      </c>
      <c r="AI14" s="63">
        <v>-1.3772349804639816E-2</v>
      </c>
      <c r="AJ14" s="63">
        <v>-1.2404706329107285E-2</v>
      </c>
      <c r="AK14" s="63">
        <v>-1.1796906590461731E-2</v>
      </c>
      <c r="AL14" s="63">
        <v>-1.1276271194219589E-2</v>
      </c>
      <c r="AM14" s="19"/>
      <c r="AN14" s="82">
        <f t="shared" si="4"/>
        <v>475000</v>
      </c>
      <c r="AO14" s="82">
        <f t="shared" si="5"/>
        <v>420000</v>
      </c>
      <c r="AP14" s="82">
        <f t="shared" si="6"/>
        <v>445000</v>
      </c>
      <c r="AQ14" s="82">
        <f t="shared" si="7"/>
        <v>410000</v>
      </c>
      <c r="AR14" s="82">
        <f t="shared" si="8"/>
        <v>440000</v>
      </c>
      <c r="AS14" s="37"/>
      <c r="AT14" s="82">
        <f t="shared" si="9"/>
        <v>-150000</v>
      </c>
      <c r="AU14" s="82">
        <f t="shared" si="10"/>
        <v>-165000</v>
      </c>
      <c r="AV14" s="82">
        <f t="shared" si="11"/>
        <v>-145000</v>
      </c>
      <c r="AW14" s="82">
        <f t="shared" si="12"/>
        <v>-140000</v>
      </c>
      <c r="AX14" s="82">
        <f t="shared" si="13"/>
        <v>-135000</v>
      </c>
      <c r="AY14" s="37"/>
      <c r="AZ14" s="83">
        <f t="shared" si="14"/>
        <v>3.9990957826375961E-2</v>
      </c>
      <c r="BA14" s="83">
        <f t="shared" si="15"/>
        <v>3.5428386181592941E-2</v>
      </c>
      <c r="BB14" s="83">
        <f t="shared" si="16"/>
        <v>3.7481620907783508E-2</v>
      </c>
      <c r="BC14" s="83">
        <f t="shared" si="17"/>
        <v>3.4782659262418747E-2</v>
      </c>
      <c r="BD14" s="83">
        <f t="shared" si="18"/>
        <v>3.7174254655838013E-2</v>
      </c>
      <c r="BF14" s="83">
        <f t="shared" si="19"/>
        <v>-1.28316730260849E-2</v>
      </c>
      <c r="BG14" s="83">
        <f t="shared" si="20"/>
        <v>-1.3772349804639816E-2</v>
      </c>
      <c r="BH14" s="83">
        <f t="shared" si="21"/>
        <v>-1.2404706329107285E-2</v>
      </c>
      <c r="BI14" s="83">
        <f t="shared" si="22"/>
        <v>-1.1796906590461731E-2</v>
      </c>
      <c r="BJ14" s="83">
        <f t="shared" si="23"/>
        <v>-1.1276271194219589E-2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936117</v>
      </c>
      <c r="K16" s="78">
        <v>945178</v>
      </c>
      <c r="L16" s="78">
        <v>992897</v>
      </c>
      <c r="M16" s="78">
        <v>978104</v>
      </c>
      <c r="N16" s="78">
        <v>989044</v>
      </c>
      <c r="O16" s="62"/>
      <c r="P16" s="78">
        <v>-49697</v>
      </c>
      <c r="Q16" s="78">
        <v>-72487</v>
      </c>
      <c r="R16" s="78">
        <v>-64613</v>
      </c>
      <c r="S16" s="78">
        <v>-61058</v>
      </c>
      <c r="T16" s="78">
        <v>-64768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0.1867215633392334</v>
      </c>
      <c r="AC16" s="63">
        <v>0.18852891027927399</v>
      </c>
      <c r="AD16" s="63">
        <v>0.19804713129997253</v>
      </c>
      <c r="AE16" s="63">
        <v>0.1950964629650116</v>
      </c>
      <c r="AF16" s="63">
        <v>0.19727858901023865</v>
      </c>
      <c r="AG16" s="64"/>
      <c r="AH16" s="63">
        <v>-9.9127590656280518E-3</v>
      </c>
      <c r="AI16" s="63">
        <v>-1.4458537101745605E-2</v>
      </c>
      <c r="AJ16" s="63">
        <v>-1.2887954711914063E-2</v>
      </c>
      <c r="AK16" s="63">
        <v>-1.2178868055343628E-2</v>
      </c>
      <c r="AL16" s="63">
        <v>-1.291888952255249E-2</v>
      </c>
      <c r="AM16" s="19"/>
      <c r="AN16" s="82">
        <f t="shared" si="4"/>
        <v>935000</v>
      </c>
      <c r="AO16" s="82">
        <f t="shared" si="5"/>
        <v>945000</v>
      </c>
      <c r="AP16" s="82">
        <f t="shared" si="6"/>
        <v>995000</v>
      </c>
      <c r="AQ16" s="82">
        <f t="shared" si="7"/>
        <v>980000</v>
      </c>
      <c r="AR16" s="82">
        <f t="shared" si="8"/>
        <v>990000</v>
      </c>
      <c r="AS16" s="37"/>
      <c r="AT16" s="82">
        <f t="shared" si="9"/>
        <v>-50000</v>
      </c>
      <c r="AU16" s="82">
        <f t="shared" si="10"/>
        <v>-70000</v>
      </c>
      <c r="AV16" s="82">
        <f t="shared" si="11"/>
        <v>-65000</v>
      </c>
      <c r="AW16" s="82">
        <f t="shared" si="12"/>
        <v>-60000</v>
      </c>
      <c r="AX16" s="82">
        <f t="shared" si="13"/>
        <v>-65000</v>
      </c>
      <c r="AY16" s="37"/>
      <c r="AZ16" s="83">
        <f t="shared" si="14"/>
        <v>0.1867215633392334</v>
      </c>
      <c r="BA16" s="83">
        <f t="shared" si="15"/>
        <v>0.18852891027927399</v>
      </c>
      <c r="BB16" s="83">
        <f t="shared" si="16"/>
        <v>0.19804713129997253</v>
      </c>
      <c r="BC16" s="83">
        <f t="shared" si="17"/>
        <v>0.1950964629650116</v>
      </c>
      <c r="BD16" s="83">
        <f t="shared" si="18"/>
        <v>0.19727858901023865</v>
      </c>
      <c r="BF16" s="83">
        <f t="shared" si="19"/>
        <v>-9.9127590656280518E-3</v>
      </c>
      <c r="BG16" s="83">
        <f t="shared" si="20"/>
        <v>-1.4458537101745605E-2</v>
      </c>
      <c r="BH16" s="83">
        <f t="shared" si="21"/>
        <v>-1.2887954711914063E-2</v>
      </c>
      <c r="BI16" s="83">
        <f t="shared" si="22"/>
        <v>-1.2178868055343628E-2</v>
      </c>
      <c r="BJ16" s="83">
        <f t="shared" si="23"/>
        <v>-1.291888952255249E-2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1008129</v>
      </c>
      <c r="K17" s="78">
        <v>977194</v>
      </c>
      <c r="L17" s="78">
        <v>1039391</v>
      </c>
      <c r="M17" s="78">
        <v>1030409</v>
      </c>
      <c r="N17" s="78">
        <v>1055213</v>
      </c>
      <c r="O17" s="62"/>
      <c r="P17" s="78">
        <v>-104414</v>
      </c>
      <c r="Q17" s="78">
        <v>-99208</v>
      </c>
      <c r="R17" s="78">
        <v>-93974</v>
      </c>
      <c r="S17" s="78">
        <v>-80364</v>
      </c>
      <c r="T17" s="78">
        <v>-86031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0.11294212937355042</v>
      </c>
      <c r="AC17" s="63">
        <v>0.10947643220424652</v>
      </c>
      <c r="AD17" s="63">
        <v>0.11644445359706879</v>
      </c>
      <c r="AE17" s="63">
        <v>0.11543818563222885</v>
      </c>
      <c r="AF17" s="63">
        <v>0.11821701377630234</v>
      </c>
      <c r="AG17" s="64"/>
      <c r="AH17" s="63">
        <v>-1.1697649955749512E-2</v>
      </c>
      <c r="AI17" s="63">
        <v>-1.1114418506622314E-2</v>
      </c>
      <c r="AJ17" s="63">
        <v>-1.0528042912483215E-2</v>
      </c>
      <c r="AK17" s="63">
        <v>-9.0032964944839478E-3</v>
      </c>
      <c r="AL17" s="63">
        <v>-9.6381828188896179E-3</v>
      </c>
      <c r="AM17" s="19"/>
      <c r="AN17" s="82">
        <f t="shared" si="4"/>
        <v>1010000</v>
      </c>
      <c r="AO17" s="82">
        <f t="shared" si="5"/>
        <v>975000</v>
      </c>
      <c r="AP17" s="82">
        <f t="shared" si="6"/>
        <v>1040000</v>
      </c>
      <c r="AQ17" s="82">
        <f t="shared" si="7"/>
        <v>1030000</v>
      </c>
      <c r="AR17" s="82">
        <f t="shared" si="8"/>
        <v>1055000</v>
      </c>
      <c r="AS17" s="37"/>
      <c r="AT17" s="82">
        <f t="shared" si="9"/>
        <v>-105000</v>
      </c>
      <c r="AU17" s="82">
        <f t="shared" si="10"/>
        <v>-100000</v>
      </c>
      <c r="AV17" s="82">
        <f t="shared" si="11"/>
        <v>-95000</v>
      </c>
      <c r="AW17" s="82">
        <f t="shared" si="12"/>
        <v>-80000</v>
      </c>
      <c r="AX17" s="82">
        <f t="shared" si="13"/>
        <v>-85000</v>
      </c>
      <c r="AY17" s="37"/>
      <c r="AZ17" s="83">
        <f t="shared" si="14"/>
        <v>0.11294212937355042</v>
      </c>
      <c r="BA17" s="83">
        <f t="shared" si="15"/>
        <v>0.10947643220424652</v>
      </c>
      <c r="BB17" s="83">
        <f t="shared" si="16"/>
        <v>0.11644445359706879</v>
      </c>
      <c r="BC17" s="83">
        <f t="shared" si="17"/>
        <v>0.11543818563222885</v>
      </c>
      <c r="BD17" s="83">
        <f t="shared" si="18"/>
        <v>0.11821701377630234</v>
      </c>
      <c r="BF17" s="83">
        <f t="shared" si="19"/>
        <v>-1.1697649955749512E-2</v>
      </c>
      <c r="BG17" s="83">
        <f t="shared" si="20"/>
        <v>-1.1114418506622314E-2</v>
      </c>
      <c r="BH17" s="83">
        <f t="shared" si="21"/>
        <v>-1.0528042912483215E-2</v>
      </c>
      <c r="BI17" s="83">
        <f t="shared" si="22"/>
        <v>-9.0032964944839478E-3</v>
      </c>
      <c r="BJ17" s="83">
        <f t="shared" si="23"/>
        <v>-9.6381828188896179E-3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1157520</v>
      </c>
      <c r="K18" s="78">
        <v>1167668</v>
      </c>
      <c r="L18" s="78">
        <v>1279219</v>
      </c>
      <c r="M18" s="78">
        <v>1222059</v>
      </c>
      <c r="N18" s="78">
        <v>1266374</v>
      </c>
      <c r="O18" s="62"/>
      <c r="P18" s="78">
        <v>-87888</v>
      </c>
      <c r="Q18" s="78">
        <v>-105522</v>
      </c>
      <c r="R18" s="78">
        <v>-56369</v>
      </c>
      <c r="S18" s="78">
        <v>-73524</v>
      </c>
      <c r="T18" s="78">
        <v>-54327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0.13271787762641907</v>
      </c>
      <c r="AC18" s="63">
        <v>0.13388141989707947</v>
      </c>
      <c r="AD18" s="63">
        <v>0.14667153358459473</v>
      </c>
      <c r="AE18" s="63">
        <v>0.14011773467063904</v>
      </c>
      <c r="AF18" s="63">
        <v>0.1451987624168396</v>
      </c>
      <c r="AG18" s="64"/>
      <c r="AH18" s="63">
        <v>-1.0076984763145447E-2</v>
      </c>
      <c r="AI18" s="63">
        <v>-1.2098848819732666E-2</v>
      </c>
      <c r="AJ18" s="63">
        <v>-6.4631104469299316E-3</v>
      </c>
      <c r="AK18" s="63">
        <v>-8.4300488233566284E-3</v>
      </c>
      <c r="AL18" s="63">
        <v>-6.2289834022521973E-3</v>
      </c>
      <c r="AM18" s="19"/>
      <c r="AN18" s="82">
        <f t="shared" si="4"/>
        <v>1160000</v>
      </c>
      <c r="AO18" s="82">
        <f t="shared" si="5"/>
        <v>1170000</v>
      </c>
      <c r="AP18" s="82">
        <f t="shared" si="6"/>
        <v>1280000</v>
      </c>
      <c r="AQ18" s="82">
        <f t="shared" si="7"/>
        <v>1220000</v>
      </c>
      <c r="AR18" s="82">
        <f t="shared" si="8"/>
        <v>1265000</v>
      </c>
      <c r="AS18" s="37"/>
      <c r="AT18" s="82">
        <f t="shared" si="9"/>
        <v>-90000</v>
      </c>
      <c r="AU18" s="82">
        <f t="shared" si="10"/>
        <v>-105000</v>
      </c>
      <c r="AV18" s="82">
        <f t="shared" si="11"/>
        <v>-55000</v>
      </c>
      <c r="AW18" s="82">
        <f t="shared" si="12"/>
        <v>-75000</v>
      </c>
      <c r="AX18" s="82">
        <f t="shared" si="13"/>
        <v>-55000</v>
      </c>
      <c r="AY18" s="37"/>
      <c r="AZ18" s="83">
        <f t="shared" si="14"/>
        <v>0.13271787762641907</v>
      </c>
      <c r="BA18" s="83">
        <f t="shared" si="15"/>
        <v>0.13388141989707947</v>
      </c>
      <c r="BB18" s="83">
        <f t="shared" si="16"/>
        <v>0.14667153358459473</v>
      </c>
      <c r="BC18" s="83">
        <f t="shared" si="17"/>
        <v>0.14011773467063904</v>
      </c>
      <c r="BD18" s="83">
        <f t="shared" si="18"/>
        <v>0.1451987624168396</v>
      </c>
      <c r="BF18" s="83">
        <f t="shared" si="19"/>
        <v>-1.0076984763145447E-2</v>
      </c>
      <c r="BG18" s="83">
        <f t="shared" si="20"/>
        <v>-1.2098848819732666E-2</v>
      </c>
      <c r="BH18" s="83">
        <f t="shared" si="21"/>
        <v>-6.4631104469299316E-3</v>
      </c>
      <c r="BI18" s="83">
        <f t="shared" si="22"/>
        <v>-8.4300488233566284E-3</v>
      </c>
      <c r="BJ18" s="83">
        <f t="shared" si="23"/>
        <v>-6.2289834022521973E-3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1061369</v>
      </c>
      <c r="K19" s="78">
        <v>1056626</v>
      </c>
      <c r="L19" s="78">
        <v>1154562</v>
      </c>
      <c r="M19" s="78">
        <v>1136942</v>
      </c>
      <c r="N19" s="78">
        <v>1149398</v>
      </c>
      <c r="O19" s="62"/>
      <c r="P19" s="78">
        <v>-60857</v>
      </c>
      <c r="Q19" s="78">
        <v>-50669</v>
      </c>
      <c r="R19" s="78">
        <v>-59680</v>
      </c>
      <c r="S19" s="78">
        <v>-34866</v>
      </c>
      <c r="T19" s="78">
        <v>-42841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0.12646915018558502</v>
      </c>
      <c r="AC19" s="63">
        <v>0.12590399384498596</v>
      </c>
      <c r="AD19" s="63">
        <v>0.1375737190246582</v>
      </c>
      <c r="AE19" s="63">
        <v>0.13547417521476746</v>
      </c>
      <c r="AF19" s="63">
        <v>0.13695839047431946</v>
      </c>
      <c r="AG19" s="64"/>
      <c r="AH19" s="63">
        <v>-7.2515159845352173E-3</v>
      </c>
      <c r="AI19" s="63">
        <v>-6.0375481843948364E-3</v>
      </c>
      <c r="AJ19" s="63">
        <v>-7.1112662553787231E-3</v>
      </c>
      <c r="AK19" s="63">
        <v>-4.1545182466506958E-3</v>
      </c>
      <c r="AL19" s="63">
        <v>-5.1047950983047485E-3</v>
      </c>
      <c r="AM19" s="19"/>
      <c r="AN19" s="82">
        <f t="shared" si="4"/>
        <v>1060000</v>
      </c>
      <c r="AO19" s="82">
        <f t="shared" si="5"/>
        <v>1055000</v>
      </c>
      <c r="AP19" s="82">
        <f t="shared" si="6"/>
        <v>1155000</v>
      </c>
      <c r="AQ19" s="82">
        <f t="shared" si="7"/>
        <v>1135000</v>
      </c>
      <c r="AR19" s="82">
        <f t="shared" si="8"/>
        <v>1150000</v>
      </c>
      <c r="AS19" s="37"/>
      <c r="AT19" s="82">
        <f t="shared" si="9"/>
        <v>-60000</v>
      </c>
      <c r="AU19" s="82">
        <f t="shared" si="10"/>
        <v>-50000</v>
      </c>
      <c r="AV19" s="82">
        <f t="shared" si="11"/>
        <v>-60000</v>
      </c>
      <c r="AW19" s="82">
        <f t="shared" si="12"/>
        <v>-35000</v>
      </c>
      <c r="AX19" s="82">
        <f t="shared" si="13"/>
        <v>-45000</v>
      </c>
      <c r="AY19" s="37"/>
      <c r="AZ19" s="83">
        <f t="shared" si="14"/>
        <v>0.12646915018558502</v>
      </c>
      <c r="BA19" s="83">
        <f t="shared" si="15"/>
        <v>0.12590399384498596</v>
      </c>
      <c r="BB19" s="83">
        <f t="shared" si="16"/>
        <v>0.1375737190246582</v>
      </c>
      <c r="BC19" s="83">
        <f t="shared" si="17"/>
        <v>0.13547417521476746</v>
      </c>
      <c r="BD19" s="83">
        <f t="shared" si="18"/>
        <v>0.13695839047431946</v>
      </c>
      <c r="BF19" s="83">
        <f t="shared" si="19"/>
        <v>-7.2515159845352173E-3</v>
      </c>
      <c r="BG19" s="83">
        <f t="shared" si="20"/>
        <v>-6.0375481843948364E-3</v>
      </c>
      <c r="BH19" s="83">
        <f t="shared" si="21"/>
        <v>-7.1112662553787231E-3</v>
      </c>
      <c r="BI19" s="83">
        <f t="shared" si="22"/>
        <v>-4.1545182466506958E-3</v>
      </c>
      <c r="BJ19" s="83">
        <f t="shared" si="23"/>
        <v>-5.1047950983047485E-3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1069277</v>
      </c>
      <c r="K20" s="78">
        <v>1058751</v>
      </c>
      <c r="L20" s="78">
        <v>1157207</v>
      </c>
      <c r="M20" s="78">
        <v>1140928</v>
      </c>
      <c r="N20" s="78">
        <v>1179478</v>
      </c>
      <c r="O20" s="62"/>
      <c r="P20" s="78">
        <v>-75589</v>
      </c>
      <c r="Q20" s="78">
        <v>-70191</v>
      </c>
      <c r="R20" s="78">
        <v>-53776</v>
      </c>
      <c r="S20" s="78">
        <v>-44954</v>
      </c>
      <c r="T20" s="78">
        <v>-43379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0.12121529877185822</v>
      </c>
      <c r="AC20" s="63">
        <v>0.12002205103635788</v>
      </c>
      <c r="AD20" s="63">
        <v>0.1311832070350647</v>
      </c>
      <c r="AE20" s="63">
        <v>0.12933778762817383</v>
      </c>
      <c r="AF20" s="63">
        <v>0.13370789587497711</v>
      </c>
      <c r="AG20" s="64"/>
      <c r="AH20" s="63">
        <v>-8.5689127445220947E-3</v>
      </c>
      <c r="AI20" s="63">
        <v>-7.9569891095161438E-3</v>
      </c>
      <c r="AJ20" s="63">
        <v>-6.0961544513702393E-3</v>
      </c>
      <c r="AK20" s="63">
        <v>-5.0960779190063477E-3</v>
      </c>
      <c r="AL20" s="63">
        <v>-4.917532205581665E-3</v>
      </c>
      <c r="AM20" s="19"/>
      <c r="AN20" s="82">
        <f t="shared" si="4"/>
        <v>1070000</v>
      </c>
      <c r="AO20" s="82">
        <f t="shared" si="5"/>
        <v>1060000</v>
      </c>
      <c r="AP20" s="82">
        <f t="shared" si="6"/>
        <v>1155000</v>
      </c>
      <c r="AQ20" s="82">
        <f t="shared" si="7"/>
        <v>1140000</v>
      </c>
      <c r="AR20" s="82">
        <f t="shared" si="8"/>
        <v>1180000</v>
      </c>
      <c r="AS20" s="37"/>
      <c r="AT20" s="82">
        <f t="shared" si="9"/>
        <v>-75000</v>
      </c>
      <c r="AU20" s="82">
        <f t="shared" si="10"/>
        <v>-70000</v>
      </c>
      <c r="AV20" s="82">
        <f t="shared" si="11"/>
        <v>-55000</v>
      </c>
      <c r="AW20" s="82">
        <f t="shared" si="12"/>
        <v>-45000</v>
      </c>
      <c r="AX20" s="82">
        <f t="shared" si="13"/>
        <v>-45000</v>
      </c>
      <c r="AY20" s="37"/>
      <c r="AZ20" s="83">
        <f t="shared" si="14"/>
        <v>0.12121529877185822</v>
      </c>
      <c r="BA20" s="83">
        <f t="shared" si="15"/>
        <v>0.12002205103635788</v>
      </c>
      <c r="BB20" s="83">
        <f t="shared" si="16"/>
        <v>0.1311832070350647</v>
      </c>
      <c r="BC20" s="83">
        <f t="shared" si="17"/>
        <v>0.12933778762817383</v>
      </c>
      <c r="BD20" s="83">
        <f t="shared" si="18"/>
        <v>0.13370789587497711</v>
      </c>
      <c r="BF20" s="83">
        <f t="shared" si="19"/>
        <v>-8.5689127445220947E-3</v>
      </c>
      <c r="BG20" s="83">
        <f t="shared" si="20"/>
        <v>-7.9569891095161438E-3</v>
      </c>
      <c r="BH20" s="83">
        <f t="shared" si="21"/>
        <v>-6.0961544513702393E-3</v>
      </c>
      <c r="BI20" s="83">
        <f t="shared" si="22"/>
        <v>-5.0960779190063477E-3</v>
      </c>
      <c r="BJ20" s="83">
        <f t="shared" si="23"/>
        <v>-4.917532205581665E-3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536542</v>
      </c>
      <c r="K21" s="78">
        <v>478347</v>
      </c>
      <c r="L21" s="78">
        <v>503538</v>
      </c>
      <c r="M21" s="78">
        <v>465495</v>
      </c>
      <c r="N21" s="78">
        <v>491466</v>
      </c>
      <c r="O21" s="62"/>
      <c r="P21" s="78">
        <v>-175446</v>
      </c>
      <c r="Q21" s="78">
        <v>-182992</v>
      </c>
      <c r="R21" s="78">
        <v>-167588</v>
      </c>
      <c r="S21" s="78">
        <v>-160269</v>
      </c>
      <c r="T21" s="78">
        <v>-155334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4.2985338717699051E-2</v>
      </c>
      <c r="AC21" s="63">
        <v>3.8323014974594116E-2</v>
      </c>
      <c r="AD21" s="63">
        <v>4.0341205894947052E-2</v>
      </c>
      <c r="AE21" s="63">
        <v>3.7293370813131332E-2</v>
      </c>
      <c r="AF21" s="63">
        <v>3.9374049752950668E-2</v>
      </c>
      <c r="AG21" s="64"/>
      <c r="AH21" s="63">
        <v>-1.4055944979190826E-2</v>
      </c>
      <c r="AI21" s="63">
        <v>-1.466049998998642E-2</v>
      </c>
      <c r="AJ21" s="63">
        <v>-1.3426396995782852E-2</v>
      </c>
      <c r="AK21" s="63">
        <v>-1.2840032577514648E-2</v>
      </c>
      <c r="AL21" s="63">
        <v>-1.2444663792848587E-2</v>
      </c>
      <c r="AM21" s="19"/>
      <c r="AN21" s="82">
        <f t="shared" si="4"/>
        <v>535000</v>
      </c>
      <c r="AO21" s="82">
        <f t="shared" si="5"/>
        <v>480000</v>
      </c>
      <c r="AP21" s="82">
        <f t="shared" si="6"/>
        <v>505000</v>
      </c>
      <c r="AQ21" s="82">
        <f t="shared" si="7"/>
        <v>465000</v>
      </c>
      <c r="AR21" s="82">
        <f t="shared" si="8"/>
        <v>490000</v>
      </c>
      <c r="AS21" s="37"/>
      <c r="AT21" s="82">
        <f t="shared" si="9"/>
        <v>-175000</v>
      </c>
      <c r="AU21" s="82">
        <f t="shared" si="10"/>
        <v>-185000</v>
      </c>
      <c r="AV21" s="82">
        <f t="shared" si="11"/>
        <v>-170000</v>
      </c>
      <c r="AW21" s="82">
        <f t="shared" si="12"/>
        <v>-160000</v>
      </c>
      <c r="AX21" s="82">
        <f t="shared" si="13"/>
        <v>-155000</v>
      </c>
      <c r="AY21" s="37"/>
      <c r="AZ21" s="83">
        <f t="shared" si="14"/>
        <v>4.2985338717699051E-2</v>
      </c>
      <c r="BA21" s="83">
        <f t="shared" si="15"/>
        <v>3.8323014974594116E-2</v>
      </c>
      <c r="BB21" s="83">
        <f t="shared" si="16"/>
        <v>4.0341205894947052E-2</v>
      </c>
      <c r="BC21" s="83">
        <f t="shared" si="17"/>
        <v>3.7293370813131332E-2</v>
      </c>
      <c r="BD21" s="83">
        <f t="shared" si="18"/>
        <v>3.9374049752950668E-2</v>
      </c>
      <c r="BF21" s="83">
        <f t="shared" si="19"/>
        <v>-1.4055944979190826E-2</v>
      </c>
      <c r="BG21" s="83">
        <f t="shared" si="20"/>
        <v>-1.466049998998642E-2</v>
      </c>
      <c r="BH21" s="83">
        <f t="shared" si="21"/>
        <v>-1.3426396995782852E-2</v>
      </c>
      <c r="BI21" s="83">
        <f t="shared" si="22"/>
        <v>-1.2840032577514648E-2</v>
      </c>
      <c r="BJ21" s="83">
        <f t="shared" si="23"/>
        <v>-1.2444663792848587E-2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2118826</v>
      </c>
      <c r="K23" s="78">
        <v>2098718</v>
      </c>
      <c r="L23" s="78">
        <v>2303517</v>
      </c>
      <c r="M23" s="78">
        <v>2262128</v>
      </c>
      <c r="N23" s="78">
        <v>2274189</v>
      </c>
      <c r="O23" s="62"/>
      <c r="P23" s="78">
        <v>-181656</v>
      </c>
      <c r="Q23" s="78">
        <v>-195184</v>
      </c>
      <c r="R23" s="78">
        <v>-168743</v>
      </c>
      <c r="S23" s="78">
        <v>-130772</v>
      </c>
      <c r="T23" s="78">
        <v>-148437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0.17383541166782379</v>
      </c>
      <c r="AC23" s="63">
        <v>0.17218568921089172</v>
      </c>
      <c r="AD23" s="63">
        <v>0.18898807466030121</v>
      </c>
      <c r="AE23" s="63">
        <v>0.18559238314628601</v>
      </c>
      <c r="AF23" s="63">
        <v>0.18658190965652466</v>
      </c>
      <c r="AG23" s="64"/>
      <c r="AH23" s="63">
        <v>-1.4903649687767029E-2</v>
      </c>
      <c r="AI23" s="63">
        <v>-1.6013532876968384E-2</v>
      </c>
      <c r="AJ23" s="63">
        <v>-1.3844221830368042E-2</v>
      </c>
      <c r="AK23" s="63">
        <v>-1.0728955268859863E-2</v>
      </c>
      <c r="AL23" s="63">
        <v>-1.217825710773468E-2</v>
      </c>
      <c r="AM23" s="19"/>
      <c r="AN23" s="82">
        <f t="shared" si="4"/>
        <v>2120000</v>
      </c>
      <c r="AO23" s="82">
        <f t="shared" si="5"/>
        <v>2100000</v>
      </c>
      <c r="AP23" s="82">
        <f t="shared" si="6"/>
        <v>2305000</v>
      </c>
      <c r="AQ23" s="82">
        <f t="shared" si="7"/>
        <v>2260000</v>
      </c>
      <c r="AR23" s="82">
        <f t="shared" si="8"/>
        <v>2275000</v>
      </c>
      <c r="AS23" s="37"/>
      <c r="AT23" s="82">
        <f t="shared" si="9"/>
        <v>-180000</v>
      </c>
      <c r="AU23" s="82">
        <f t="shared" si="10"/>
        <v>-195000</v>
      </c>
      <c r="AV23" s="82">
        <f t="shared" si="11"/>
        <v>-170000</v>
      </c>
      <c r="AW23" s="82">
        <f t="shared" si="12"/>
        <v>-130000</v>
      </c>
      <c r="AX23" s="82">
        <f t="shared" si="13"/>
        <v>-150000</v>
      </c>
      <c r="AY23" s="37"/>
      <c r="AZ23" s="83">
        <f t="shared" si="14"/>
        <v>0.17383541166782379</v>
      </c>
      <c r="BA23" s="83">
        <f t="shared" si="15"/>
        <v>0.17218568921089172</v>
      </c>
      <c r="BB23" s="83">
        <f t="shared" si="16"/>
        <v>0.18898807466030121</v>
      </c>
      <c r="BC23" s="83">
        <f t="shared" si="17"/>
        <v>0.18559238314628601</v>
      </c>
      <c r="BD23" s="83">
        <f t="shared" si="18"/>
        <v>0.18658190965652466</v>
      </c>
      <c r="BF23" s="83">
        <f t="shared" si="19"/>
        <v>-1.4903649687767029E-2</v>
      </c>
      <c r="BG23" s="83">
        <f t="shared" si="20"/>
        <v>-1.6013532876968384E-2</v>
      </c>
      <c r="BH23" s="83">
        <f t="shared" si="21"/>
        <v>-1.3844221830368042E-2</v>
      </c>
      <c r="BI23" s="83">
        <f t="shared" si="22"/>
        <v>-1.0728955268859863E-2</v>
      </c>
      <c r="BJ23" s="83">
        <f t="shared" si="23"/>
        <v>-1.217825710773468E-2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1629790</v>
      </c>
      <c r="K24" s="78">
        <v>1582260</v>
      </c>
      <c r="L24" s="78">
        <v>1731042</v>
      </c>
      <c r="M24" s="78">
        <v>1728507</v>
      </c>
      <c r="N24" s="78">
        <v>1811614</v>
      </c>
      <c r="O24" s="62"/>
      <c r="P24" s="78">
        <v>-42299</v>
      </c>
      <c r="Q24" s="78">
        <v>-32851</v>
      </c>
      <c r="R24" s="78">
        <v>2894</v>
      </c>
      <c r="S24" s="78">
        <v>-1365</v>
      </c>
      <c r="T24" s="78">
        <v>-7075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0.3126075267791748</v>
      </c>
      <c r="AC24" s="63">
        <v>0.30349087715148926</v>
      </c>
      <c r="AD24" s="63">
        <v>0.33202853798866272</v>
      </c>
      <c r="AE24" s="63">
        <v>0.33154228329658508</v>
      </c>
      <c r="AF24" s="63">
        <v>0.34748291969299316</v>
      </c>
      <c r="AG24" s="64"/>
      <c r="AH24" s="63">
        <v>-8.1133246421813965E-3</v>
      </c>
      <c r="AI24" s="63">
        <v>-6.3011050224304199E-3</v>
      </c>
      <c r="AJ24" s="63">
        <v>5.5509805679321289E-4</v>
      </c>
      <c r="AK24" s="63">
        <v>-2.6181340217590332E-4</v>
      </c>
      <c r="AL24" s="63">
        <v>-1.3570487499237061E-3</v>
      </c>
      <c r="AM24" s="19"/>
      <c r="AN24" s="82">
        <f t="shared" si="4"/>
        <v>1630000</v>
      </c>
      <c r="AO24" s="82">
        <f t="shared" si="5"/>
        <v>1580000</v>
      </c>
      <c r="AP24" s="82">
        <f t="shared" si="6"/>
        <v>1730000</v>
      </c>
      <c r="AQ24" s="82">
        <f t="shared" si="7"/>
        <v>1730000</v>
      </c>
      <c r="AR24" s="82">
        <f t="shared" si="8"/>
        <v>1810000</v>
      </c>
      <c r="AS24" s="37"/>
      <c r="AT24" s="82">
        <f t="shared" si="9"/>
        <v>-40000</v>
      </c>
      <c r="AU24" s="82">
        <f t="shared" si="10"/>
        <v>-35000</v>
      </c>
      <c r="AV24" s="82">
        <f t="shared" si="11"/>
        <v>5000</v>
      </c>
      <c r="AW24" s="82">
        <f t="shared" si="12"/>
        <v>0</v>
      </c>
      <c r="AX24" s="82">
        <f t="shared" si="13"/>
        <v>-5000</v>
      </c>
      <c r="AY24" s="37"/>
      <c r="AZ24" s="83">
        <f t="shared" si="14"/>
        <v>0.3126075267791748</v>
      </c>
      <c r="BA24" s="83">
        <f t="shared" si="15"/>
        <v>0.30349087715148926</v>
      </c>
      <c r="BB24" s="83">
        <f t="shared" si="16"/>
        <v>0.33202853798866272</v>
      </c>
      <c r="BC24" s="83">
        <f t="shared" si="17"/>
        <v>0.33154228329658508</v>
      </c>
      <c r="BD24" s="83">
        <f t="shared" si="18"/>
        <v>0.34748291969299316</v>
      </c>
      <c r="BF24" s="83">
        <f t="shared" si="19"/>
        <v>-8.1133246421813965E-3</v>
      </c>
      <c r="BG24" s="83">
        <f t="shared" si="20"/>
        <v>-6.3011050224304199E-3</v>
      </c>
      <c r="BH24" s="83">
        <f t="shared" si="21"/>
        <v>5.5509805679321289E-4</v>
      </c>
      <c r="BI24" s="83">
        <f t="shared" si="22"/>
        <v>-2.6181340217590332E-4</v>
      </c>
      <c r="BJ24" s="83">
        <f t="shared" si="23"/>
        <v>-1.3570487499237061E-3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1012714</v>
      </c>
      <c r="K25" s="78">
        <v>1018364</v>
      </c>
      <c r="L25" s="78">
        <v>1076690</v>
      </c>
      <c r="M25" s="78">
        <v>1074104</v>
      </c>
      <c r="N25" s="78">
        <v>1072864</v>
      </c>
      <c r="O25" s="62"/>
      <c r="P25" s="78">
        <v>-33322</v>
      </c>
      <c r="Q25" s="78">
        <v>-18680</v>
      </c>
      <c r="R25" s="78">
        <v>-40536</v>
      </c>
      <c r="S25" s="78">
        <v>-26328</v>
      </c>
      <c r="T25" s="78">
        <v>-35384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7.4504345655441284E-2</v>
      </c>
      <c r="AC25" s="63">
        <v>7.4920006096363068E-2</v>
      </c>
      <c r="AD25" s="63">
        <v>7.9210996627807617E-2</v>
      </c>
      <c r="AE25" s="63">
        <v>7.9020746052265167E-2</v>
      </c>
      <c r="AF25" s="63">
        <v>7.8929521143436432E-2</v>
      </c>
      <c r="AG25" s="64"/>
      <c r="AH25" s="63">
        <v>-2.4514645338058472E-3</v>
      </c>
      <c r="AI25" s="63">
        <v>-1.3742744922637939E-3</v>
      </c>
      <c r="AJ25" s="63">
        <v>-2.9821917414665222E-3</v>
      </c>
      <c r="AK25" s="63">
        <v>-1.9369199872016907E-3</v>
      </c>
      <c r="AL25" s="63">
        <v>-2.6031658053398132E-3</v>
      </c>
      <c r="AM25" s="19"/>
      <c r="AN25" s="82">
        <f t="shared" si="4"/>
        <v>1015000</v>
      </c>
      <c r="AO25" s="82">
        <f t="shared" si="5"/>
        <v>1020000</v>
      </c>
      <c r="AP25" s="82">
        <f t="shared" si="6"/>
        <v>1075000</v>
      </c>
      <c r="AQ25" s="82">
        <f t="shared" si="7"/>
        <v>1075000</v>
      </c>
      <c r="AR25" s="82">
        <f t="shared" si="8"/>
        <v>1075000</v>
      </c>
      <c r="AS25" s="37"/>
      <c r="AT25" s="82">
        <f t="shared" si="9"/>
        <v>-35000</v>
      </c>
      <c r="AU25" s="82">
        <f t="shared" si="10"/>
        <v>-20000</v>
      </c>
      <c r="AV25" s="82">
        <f t="shared" si="11"/>
        <v>-40000</v>
      </c>
      <c r="AW25" s="82">
        <f t="shared" si="12"/>
        <v>-25000</v>
      </c>
      <c r="AX25" s="82">
        <f t="shared" si="13"/>
        <v>-35000</v>
      </c>
      <c r="AY25" s="37"/>
      <c r="AZ25" s="83">
        <f t="shared" si="14"/>
        <v>7.4504345655441284E-2</v>
      </c>
      <c r="BA25" s="83">
        <f t="shared" si="15"/>
        <v>7.4920006096363068E-2</v>
      </c>
      <c r="BB25" s="83">
        <f t="shared" si="16"/>
        <v>7.9210996627807617E-2</v>
      </c>
      <c r="BC25" s="83">
        <f t="shared" si="17"/>
        <v>7.9020746052265167E-2</v>
      </c>
      <c r="BD25" s="83">
        <f t="shared" si="18"/>
        <v>7.8929521143436432E-2</v>
      </c>
      <c r="BF25" s="83">
        <f t="shared" si="19"/>
        <v>-2.4514645338058472E-3</v>
      </c>
      <c r="BG25" s="83">
        <f t="shared" si="20"/>
        <v>-1.3742744922637939E-3</v>
      </c>
      <c r="BH25" s="83">
        <f t="shared" si="21"/>
        <v>-2.9821917414665222E-3</v>
      </c>
      <c r="BI25" s="83">
        <f t="shared" si="22"/>
        <v>-1.9369199872016907E-3</v>
      </c>
      <c r="BJ25" s="83">
        <f t="shared" si="23"/>
        <v>-2.6031658053398132E-3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3211565</v>
      </c>
      <c r="K26" s="78">
        <v>3241217</v>
      </c>
      <c r="L26" s="78">
        <v>3453491</v>
      </c>
      <c r="M26" s="78">
        <v>3275766</v>
      </c>
      <c r="N26" s="78">
        <v>3445068</v>
      </c>
      <c r="O26" s="62"/>
      <c r="P26" s="78">
        <v>-343713</v>
      </c>
      <c r="Q26" s="78">
        <v>-380647</v>
      </c>
      <c r="R26" s="78">
        <v>-268638</v>
      </c>
      <c r="S26" s="78">
        <v>-325758</v>
      </c>
      <c r="T26" s="78">
        <v>-231048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0.1413303017616272</v>
      </c>
      <c r="AC26" s="63">
        <v>0.14263518154621124</v>
      </c>
      <c r="AD26" s="63">
        <v>0.15197665989398956</v>
      </c>
      <c r="AE26" s="63">
        <v>0.14415557682514191</v>
      </c>
      <c r="AF26" s="63">
        <v>0.1516059935092926</v>
      </c>
      <c r="AG26" s="64"/>
      <c r="AH26" s="63">
        <v>-1.5125662088394165E-2</v>
      </c>
      <c r="AI26" s="63">
        <v>-1.6751006245613098E-2</v>
      </c>
      <c r="AJ26" s="63">
        <v>-1.1821866035461426E-2</v>
      </c>
      <c r="AK26" s="63">
        <v>-1.4335528016090393E-2</v>
      </c>
      <c r="AL26" s="63">
        <v>-1.016765832901001E-2</v>
      </c>
      <c r="AM26" s="19"/>
      <c r="AN26" s="82">
        <f t="shared" si="4"/>
        <v>3210000</v>
      </c>
      <c r="AO26" s="82">
        <f t="shared" si="5"/>
        <v>3240000</v>
      </c>
      <c r="AP26" s="82">
        <f t="shared" si="6"/>
        <v>3455000</v>
      </c>
      <c r="AQ26" s="82">
        <f t="shared" si="7"/>
        <v>3275000</v>
      </c>
      <c r="AR26" s="82">
        <f t="shared" si="8"/>
        <v>3445000</v>
      </c>
      <c r="AS26" s="37"/>
      <c r="AT26" s="82">
        <f t="shared" si="9"/>
        <v>-345000</v>
      </c>
      <c r="AU26" s="82">
        <f t="shared" si="10"/>
        <v>-380000</v>
      </c>
      <c r="AV26" s="82">
        <f t="shared" si="11"/>
        <v>-270000</v>
      </c>
      <c r="AW26" s="82">
        <f t="shared" si="12"/>
        <v>-325000</v>
      </c>
      <c r="AX26" s="82">
        <f t="shared" si="13"/>
        <v>-230000</v>
      </c>
      <c r="AY26" s="37"/>
      <c r="AZ26" s="83">
        <f t="shared" si="14"/>
        <v>0.1413303017616272</v>
      </c>
      <c r="BA26" s="83">
        <f t="shared" si="15"/>
        <v>0.14263518154621124</v>
      </c>
      <c r="BB26" s="83">
        <f t="shared" si="16"/>
        <v>0.15197665989398956</v>
      </c>
      <c r="BC26" s="83">
        <f t="shared" si="17"/>
        <v>0.14415557682514191</v>
      </c>
      <c r="BD26" s="83">
        <f t="shared" si="18"/>
        <v>0.1516059935092926</v>
      </c>
      <c r="BF26" s="83">
        <f t="shared" si="19"/>
        <v>-1.5125662088394165E-2</v>
      </c>
      <c r="BG26" s="83">
        <f t="shared" si="20"/>
        <v>-1.6751006245613098E-2</v>
      </c>
      <c r="BH26" s="83">
        <f t="shared" si="21"/>
        <v>-1.1821866035461426E-2</v>
      </c>
      <c r="BI26" s="83">
        <f t="shared" si="22"/>
        <v>-1.4335528016090393E-2</v>
      </c>
      <c r="BJ26" s="83">
        <f t="shared" si="23"/>
        <v>-1.016765832901001E-2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281292</v>
      </c>
      <c r="K27" s="78">
        <v>247043</v>
      </c>
      <c r="L27" s="78">
        <v>273666</v>
      </c>
      <c r="M27" s="78">
        <v>253637</v>
      </c>
      <c r="N27" s="78">
        <v>256876</v>
      </c>
      <c r="O27" s="62"/>
      <c r="P27" s="78">
        <v>-75132</v>
      </c>
      <c r="Q27" s="78">
        <v>-80146</v>
      </c>
      <c r="R27" s="78">
        <v>-73690</v>
      </c>
      <c r="S27" s="78">
        <v>-68216</v>
      </c>
      <c r="T27" s="78">
        <v>-64072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6.2953099608421326E-2</v>
      </c>
      <c r="AC27" s="63">
        <v>5.5288176983594894E-2</v>
      </c>
      <c r="AD27" s="63">
        <v>6.1246398836374283E-2</v>
      </c>
      <c r="AE27" s="63">
        <v>5.6763913482427597E-2</v>
      </c>
      <c r="AF27" s="63">
        <v>5.7488799095153809E-2</v>
      </c>
      <c r="AG27" s="64"/>
      <c r="AH27" s="63">
        <v>-1.6814522445201874E-2</v>
      </c>
      <c r="AI27" s="63">
        <v>-1.793665811419487E-2</v>
      </c>
      <c r="AJ27" s="63">
        <v>-1.6491811722517014E-2</v>
      </c>
      <c r="AK27" s="63">
        <v>-1.5266727656126022E-2</v>
      </c>
      <c r="AL27" s="63">
        <v>-1.4339305460453033E-2</v>
      </c>
      <c r="AM27" s="19"/>
      <c r="AN27" s="82">
        <f t="shared" si="4"/>
        <v>280000</v>
      </c>
      <c r="AO27" s="82">
        <f t="shared" si="5"/>
        <v>245000</v>
      </c>
      <c r="AP27" s="82">
        <f t="shared" si="6"/>
        <v>275000</v>
      </c>
      <c r="AQ27" s="82">
        <f t="shared" si="7"/>
        <v>255000</v>
      </c>
      <c r="AR27" s="82">
        <f t="shared" si="8"/>
        <v>255000</v>
      </c>
      <c r="AS27" s="37"/>
      <c r="AT27" s="82">
        <f t="shared" si="9"/>
        <v>-75000</v>
      </c>
      <c r="AU27" s="82">
        <f t="shared" si="10"/>
        <v>-80000</v>
      </c>
      <c r="AV27" s="82">
        <f t="shared" si="11"/>
        <v>-75000</v>
      </c>
      <c r="AW27" s="82">
        <f t="shared" si="12"/>
        <v>-70000</v>
      </c>
      <c r="AX27" s="82">
        <f t="shared" si="13"/>
        <v>-65000</v>
      </c>
      <c r="AY27" s="37"/>
      <c r="AZ27" s="83">
        <f t="shared" si="14"/>
        <v>6.2953099608421326E-2</v>
      </c>
      <c r="BA27" s="83">
        <f t="shared" si="15"/>
        <v>5.5288176983594894E-2</v>
      </c>
      <c r="BB27" s="83">
        <f t="shared" si="16"/>
        <v>6.1246398836374283E-2</v>
      </c>
      <c r="BC27" s="83">
        <f t="shared" si="17"/>
        <v>5.6763913482427597E-2</v>
      </c>
      <c r="BD27" s="83">
        <f t="shared" si="18"/>
        <v>5.7488799095153809E-2</v>
      </c>
      <c r="BF27" s="83">
        <f t="shared" si="19"/>
        <v>-1.6814522445201874E-2</v>
      </c>
      <c r="BG27" s="83">
        <f t="shared" si="20"/>
        <v>-1.793665811419487E-2</v>
      </c>
      <c r="BH27" s="83">
        <f t="shared" si="21"/>
        <v>-1.6491811722517014E-2</v>
      </c>
      <c r="BI27" s="83">
        <f t="shared" si="22"/>
        <v>-1.5266727656126022E-2</v>
      </c>
      <c r="BJ27" s="83">
        <f t="shared" si="23"/>
        <v>-1.4339305460453033E-2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305143</v>
      </c>
      <c r="K28" s="78">
        <v>281207</v>
      </c>
      <c r="L28" s="78">
        <v>289199</v>
      </c>
      <c r="M28" s="78">
        <v>275151</v>
      </c>
      <c r="N28" s="78">
        <v>325303</v>
      </c>
      <c r="O28" s="62"/>
      <c r="P28" s="78">
        <v>-89295</v>
      </c>
      <c r="Q28" s="78">
        <v>-100240</v>
      </c>
      <c r="R28" s="78">
        <v>-83982</v>
      </c>
      <c r="S28" s="78">
        <v>-82260</v>
      </c>
      <c r="T28" s="78">
        <v>-80240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3.5714466124773026E-2</v>
      </c>
      <c r="AC28" s="63">
        <v>3.2912954688072205E-2</v>
      </c>
      <c r="AD28" s="63">
        <v>3.38483527302742E-2</v>
      </c>
      <c r="AE28" s="63">
        <v>3.2204151153564453E-2</v>
      </c>
      <c r="AF28" s="63">
        <v>3.8074027746915817E-2</v>
      </c>
      <c r="AG28" s="64"/>
      <c r="AH28" s="63">
        <v>-1.0451242327690125E-2</v>
      </c>
      <c r="AI28" s="63">
        <v>-1.1732261627912521E-2</v>
      </c>
      <c r="AJ28" s="63">
        <v>-9.8293982446193695E-3</v>
      </c>
      <c r="AK28" s="63">
        <v>-9.627852588891983E-3</v>
      </c>
      <c r="AL28" s="63">
        <v>-9.3914270401000977E-3</v>
      </c>
      <c r="AM28" s="19"/>
      <c r="AN28" s="82">
        <f t="shared" si="4"/>
        <v>305000</v>
      </c>
      <c r="AO28" s="82">
        <f t="shared" si="5"/>
        <v>280000</v>
      </c>
      <c r="AP28" s="82">
        <f t="shared" si="6"/>
        <v>290000</v>
      </c>
      <c r="AQ28" s="82">
        <f t="shared" si="7"/>
        <v>275000</v>
      </c>
      <c r="AR28" s="82">
        <f t="shared" si="8"/>
        <v>325000</v>
      </c>
      <c r="AS28" s="37"/>
      <c r="AT28" s="82">
        <f t="shared" si="9"/>
        <v>-90000</v>
      </c>
      <c r="AU28" s="82">
        <f t="shared" si="10"/>
        <v>-100000</v>
      </c>
      <c r="AV28" s="82">
        <f t="shared" si="11"/>
        <v>-85000</v>
      </c>
      <c r="AW28" s="82">
        <f t="shared" si="12"/>
        <v>-80000</v>
      </c>
      <c r="AX28" s="82">
        <f t="shared" si="13"/>
        <v>-80000</v>
      </c>
      <c r="AY28" s="37"/>
      <c r="AZ28" s="83">
        <f t="shared" si="14"/>
        <v>3.5714466124773026E-2</v>
      </c>
      <c r="BA28" s="83">
        <f t="shared" si="15"/>
        <v>3.2912954688072205E-2</v>
      </c>
      <c r="BB28" s="83">
        <f t="shared" si="16"/>
        <v>3.38483527302742E-2</v>
      </c>
      <c r="BC28" s="83">
        <f t="shared" si="17"/>
        <v>3.2204151153564453E-2</v>
      </c>
      <c r="BD28" s="83">
        <f t="shared" si="18"/>
        <v>3.8074027746915817E-2</v>
      </c>
      <c r="BF28" s="83">
        <f t="shared" si="19"/>
        <v>-1.0451242327690125E-2</v>
      </c>
      <c r="BG28" s="83">
        <f t="shared" si="20"/>
        <v>-1.1732261627912521E-2</v>
      </c>
      <c r="BH28" s="83">
        <f t="shared" si="21"/>
        <v>-9.8293982446193695E-3</v>
      </c>
      <c r="BI28" s="83">
        <f t="shared" si="22"/>
        <v>-9.627852588891983E-3</v>
      </c>
      <c r="BJ28" s="83">
        <f t="shared" si="23"/>
        <v>-9.3914270401000977E-3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3669121</v>
      </c>
      <c r="K30" s="78">
        <v>3594066</v>
      </c>
      <c r="L30" s="78">
        <v>3891806</v>
      </c>
      <c r="M30" s="78">
        <v>3813754</v>
      </c>
      <c r="N30" s="78">
        <v>3877966</v>
      </c>
      <c r="O30" s="62"/>
      <c r="P30" s="78">
        <v>-374458</v>
      </c>
      <c r="Q30" s="78">
        <v>-391268</v>
      </c>
      <c r="R30" s="78">
        <v>-363969</v>
      </c>
      <c r="S30" s="78">
        <v>-304594</v>
      </c>
      <c r="T30" s="78">
        <v>-325151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9.5014713704586029E-2</v>
      </c>
      <c r="AC30" s="63">
        <v>9.3071110546588898E-2</v>
      </c>
      <c r="AD30" s="63">
        <v>0.10078131407499313</v>
      </c>
      <c r="AE30" s="63">
        <v>9.8760098218917847E-2</v>
      </c>
      <c r="AF30" s="63">
        <v>0.10042291879653931</v>
      </c>
      <c r="AG30" s="64"/>
      <c r="AH30" s="63">
        <v>-9.6968784928321838E-3</v>
      </c>
      <c r="AI30" s="63">
        <v>-1.0132186114788055E-2</v>
      </c>
      <c r="AJ30" s="63">
        <v>-9.4252601265907288E-3</v>
      </c>
      <c r="AK30" s="63">
        <v>-7.8876987099647522E-3</v>
      </c>
      <c r="AL30" s="63">
        <v>-8.4200352430343628E-3</v>
      </c>
      <c r="AM30" s="19"/>
      <c r="AN30" s="82">
        <f t="shared" si="4"/>
        <v>3670000</v>
      </c>
      <c r="AO30" s="82">
        <f t="shared" si="5"/>
        <v>3595000</v>
      </c>
      <c r="AP30" s="82">
        <f t="shared" si="6"/>
        <v>3890000</v>
      </c>
      <c r="AQ30" s="82">
        <f t="shared" si="7"/>
        <v>3815000</v>
      </c>
      <c r="AR30" s="82">
        <f t="shared" si="8"/>
        <v>3880000</v>
      </c>
      <c r="AS30" s="37"/>
      <c r="AT30" s="82">
        <f t="shared" si="9"/>
        <v>-375000</v>
      </c>
      <c r="AU30" s="82">
        <f t="shared" si="10"/>
        <v>-390000</v>
      </c>
      <c r="AV30" s="82">
        <f t="shared" si="11"/>
        <v>-365000</v>
      </c>
      <c r="AW30" s="82">
        <f t="shared" si="12"/>
        <v>-305000</v>
      </c>
      <c r="AX30" s="82">
        <f t="shared" si="13"/>
        <v>-325000</v>
      </c>
      <c r="AY30" s="37"/>
      <c r="AZ30" s="83">
        <f t="shared" si="14"/>
        <v>9.5014713704586029E-2</v>
      </c>
      <c r="BA30" s="83">
        <f t="shared" si="15"/>
        <v>9.3071110546588898E-2</v>
      </c>
      <c r="BB30" s="83">
        <f t="shared" si="16"/>
        <v>0.10078131407499313</v>
      </c>
      <c r="BC30" s="83">
        <f t="shared" si="17"/>
        <v>9.8760098218917847E-2</v>
      </c>
      <c r="BD30" s="83">
        <f t="shared" si="18"/>
        <v>0.10042291879653931</v>
      </c>
      <c r="BF30" s="83">
        <f t="shared" si="19"/>
        <v>-9.6968784928321838E-3</v>
      </c>
      <c r="BG30" s="83">
        <f t="shared" si="20"/>
        <v>-1.0132186114788055E-2</v>
      </c>
      <c r="BH30" s="83">
        <f t="shared" si="21"/>
        <v>-9.4252601265907288E-3</v>
      </c>
      <c r="BI30" s="83">
        <f t="shared" si="22"/>
        <v>-7.8876987099647522E-3</v>
      </c>
      <c r="BJ30" s="83">
        <f t="shared" si="23"/>
        <v>-8.4200352430343628E-3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1130383</v>
      </c>
      <c r="K31" s="78">
        <v>1122623</v>
      </c>
      <c r="L31" s="78">
        <v>1209004</v>
      </c>
      <c r="M31" s="78">
        <v>1197070</v>
      </c>
      <c r="N31" s="78">
        <v>1229072</v>
      </c>
      <c r="O31" s="62"/>
      <c r="P31" s="78">
        <v>-102329</v>
      </c>
      <c r="Q31" s="78">
        <v>-81889</v>
      </c>
      <c r="R31" s="78">
        <v>-61705</v>
      </c>
      <c r="S31" s="78">
        <v>-60660</v>
      </c>
      <c r="T31" s="78">
        <v>-62020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0.13256716728210449</v>
      </c>
      <c r="AC31" s="63">
        <v>0.13165710866451263</v>
      </c>
      <c r="AD31" s="63">
        <v>0.14178754389286041</v>
      </c>
      <c r="AE31" s="63">
        <v>0.14038796722888947</v>
      </c>
      <c r="AF31" s="63">
        <v>0.14414104819297791</v>
      </c>
      <c r="AG31" s="64"/>
      <c r="AH31" s="63">
        <v>-1.2000769376754761E-2</v>
      </c>
      <c r="AI31" s="63">
        <v>-9.6036344766616821E-3</v>
      </c>
      <c r="AJ31" s="63">
        <v>-7.2365403175354004E-3</v>
      </c>
      <c r="AK31" s="63">
        <v>-7.1139931678771973E-3</v>
      </c>
      <c r="AL31" s="63">
        <v>-7.2734802961349487E-3</v>
      </c>
      <c r="AM31" s="19"/>
      <c r="AN31" s="82">
        <f t="shared" si="4"/>
        <v>1130000</v>
      </c>
      <c r="AO31" s="82">
        <f t="shared" si="5"/>
        <v>1125000</v>
      </c>
      <c r="AP31" s="82">
        <f t="shared" si="6"/>
        <v>1210000</v>
      </c>
      <c r="AQ31" s="82">
        <f t="shared" si="7"/>
        <v>1195000</v>
      </c>
      <c r="AR31" s="82">
        <f t="shared" si="8"/>
        <v>1230000</v>
      </c>
      <c r="AS31" s="37"/>
      <c r="AT31" s="82">
        <f t="shared" si="9"/>
        <v>-100000</v>
      </c>
      <c r="AU31" s="82">
        <f t="shared" si="10"/>
        <v>-80000</v>
      </c>
      <c r="AV31" s="82">
        <f t="shared" si="11"/>
        <v>-60000</v>
      </c>
      <c r="AW31" s="82">
        <f t="shared" si="12"/>
        <v>-60000</v>
      </c>
      <c r="AX31" s="82">
        <f t="shared" si="13"/>
        <v>-60000</v>
      </c>
      <c r="AY31" s="37"/>
      <c r="AZ31" s="83">
        <f t="shared" si="14"/>
        <v>0.13256716728210449</v>
      </c>
      <c r="BA31" s="83">
        <f t="shared" si="15"/>
        <v>0.13165710866451263</v>
      </c>
      <c r="BB31" s="83">
        <f t="shared" si="16"/>
        <v>0.14178754389286041</v>
      </c>
      <c r="BC31" s="83">
        <f t="shared" si="17"/>
        <v>0.14038796722888947</v>
      </c>
      <c r="BD31" s="83">
        <f t="shared" si="18"/>
        <v>0.14414104819297791</v>
      </c>
      <c r="BF31" s="83">
        <f t="shared" si="19"/>
        <v>-1.2000769376754761E-2</v>
      </c>
      <c r="BG31" s="83">
        <f t="shared" si="20"/>
        <v>-9.6036344766616821E-3</v>
      </c>
      <c r="BH31" s="83">
        <f t="shared" si="21"/>
        <v>-7.2365403175354004E-3</v>
      </c>
      <c r="BI31" s="83">
        <f t="shared" si="22"/>
        <v>-7.1139931678771973E-3</v>
      </c>
      <c r="BJ31" s="83">
        <f t="shared" si="23"/>
        <v>-7.2734802961349487E-3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1744127</v>
      </c>
      <c r="K32" s="78">
        <v>1701505</v>
      </c>
      <c r="L32" s="78">
        <v>1812636</v>
      </c>
      <c r="M32" s="78">
        <v>1749048</v>
      </c>
      <c r="N32" s="78">
        <v>1816360</v>
      </c>
      <c r="O32" s="62"/>
      <c r="P32" s="78">
        <v>-108268</v>
      </c>
      <c r="Q32" s="78">
        <v>-146758</v>
      </c>
      <c r="R32" s="78">
        <v>-97784</v>
      </c>
      <c r="S32" s="78">
        <v>-92415</v>
      </c>
      <c r="T32" s="78">
        <v>-86877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0.1401495635509491</v>
      </c>
      <c r="AC32" s="63">
        <v>0.13672466576099396</v>
      </c>
      <c r="AD32" s="63">
        <v>0.14565461874008179</v>
      </c>
      <c r="AE32" s="63">
        <v>0.14054499566555023</v>
      </c>
      <c r="AF32" s="63">
        <v>0.14595386385917664</v>
      </c>
      <c r="AG32" s="64"/>
      <c r="AH32" s="63">
        <v>-8.6998939514160156E-3</v>
      </c>
      <c r="AI32" s="63">
        <v>-1.1792764067649841E-2</v>
      </c>
      <c r="AJ32" s="63">
        <v>-7.8574419021606445E-3</v>
      </c>
      <c r="AK32" s="63">
        <v>-7.4260234832763672E-3</v>
      </c>
      <c r="AL32" s="63">
        <v>-6.9810003042221069E-3</v>
      </c>
      <c r="AM32" s="19"/>
      <c r="AN32" s="82">
        <f t="shared" si="4"/>
        <v>1745000</v>
      </c>
      <c r="AO32" s="82">
        <f t="shared" si="5"/>
        <v>1700000</v>
      </c>
      <c r="AP32" s="82">
        <f t="shared" si="6"/>
        <v>1815000</v>
      </c>
      <c r="AQ32" s="82">
        <f t="shared" si="7"/>
        <v>1750000</v>
      </c>
      <c r="AR32" s="82">
        <f t="shared" si="8"/>
        <v>1815000</v>
      </c>
      <c r="AS32" s="37"/>
      <c r="AT32" s="82">
        <f t="shared" si="9"/>
        <v>-110000</v>
      </c>
      <c r="AU32" s="82">
        <f t="shared" si="10"/>
        <v>-145000</v>
      </c>
      <c r="AV32" s="82">
        <f t="shared" si="11"/>
        <v>-100000</v>
      </c>
      <c r="AW32" s="82">
        <f t="shared" si="12"/>
        <v>-90000</v>
      </c>
      <c r="AX32" s="82">
        <f t="shared" si="13"/>
        <v>-85000</v>
      </c>
      <c r="AY32" s="37"/>
      <c r="AZ32" s="83">
        <f t="shared" si="14"/>
        <v>0.1401495635509491</v>
      </c>
      <c r="BA32" s="83">
        <f t="shared" si="15"/>
        <v>0.13672466576099396</v>
      </c>
      <c r="BB32" s="83">
        <f t="shared" si="16"/>
        <v>0.14565461874008179</v>
      </c>
      <c r="BC32" s="83">
        <f t="shared" si="17"/>
        <v>0.14054499566555023</v>
      </c>
      <c r="BD32" s="83">
        <f t="shared" si="18"/>
        <v>0.14595386385917664</v>
      </c>
      <c r="BF32" s="83">
        <f t="shared" si="19"/>
        <v>-8.6998939514160156E-3</v>
      </c>
      <c r="BG32" s="83">
        <f t="shared" si="20"/>
        <v>-1.1792764067649841E-2</v>
      </c>
      <c r="BH32" s="83">
        <f t="shared" si="21"/>
        <v>-7.8574419021606445E-3</v>
      </c>
      <c r="BI32" s="83">
        <f t="shared" si="22"/>
        <v>-7.4260234832763672E-3</v>
      </c>
      <c r="BJ32" s="83">
        <f t="shared" si="23"/>
        <v>-6.9810003042221069E-3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2015699</v>
      </c>
      <c r="K33" s="78">
        <v>2050615</v>
      </c>
      <c r="L33" s="78">
        <v>2214159</v>
      </c>
      <c r="M33" s="78">
        <v>2109421</v>
      </c>
      <c r="N33" s="78">
        <v>2262516</v>
      </c>
      <c r="O33" s="62"/>
      <c r="P33" s="78">
        <v>-180362</v>
      </c>
      <c r="Q33" s="78">
        <v>-187833</v>
      </c>
      <c r="R33" s="78">
        <v>-109237</v>
      </c>
      <c r="S33" s="78">
        <v>-177030</v>
      </c>
      <c r="T33" s="78">
        <v>-92208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0.28219211101531982</v>
      </c>
      <c r="AC33" s="63">
        <v>0.28708022832870483</v>
      </c>
      <c r="AD33" s="63">
        <v>0.30997592210769653</v>
      </c>
      <c r="AE33" s="63">
        <v>0.29531291127204895</v>
      </c>
      <c r="AF33" s="63">
        <v>0.31674575805664063</v>
      </c>
      <c r="AG33" s="64"/>
      <c r="AH33" s="63">
        <v>-2.5250136852264404E-2</v>
      </c>
      <c r="AI33" s="63">
        <v>-2.6296079158782959E-2</v>
      </c>
      <c r="AJ33" s="63">
        <v>-1.5292882919311523E-2</v>
      </c>
      <c r="AK33" s="63">
        <v>-2.4783700704574585E-2</v>
      </c>
      <c r="AL33" s="63">
        <v>-1.2908875942230225E-2</v>
      </c>
      <c r="AM33" s="19"/>
      <c r="AN33" s="82">
        <f t="shared" si="4"/>
        <v>2015000</v>
      </c>
      <c r="AO33" s="82">
        <f t="shared" si="5"/>
        <v>2050000</v>
      </c>
      <c r="AP33" s="82">
        <f t="shared" si="6"/>
        <v>2215000</v>
      </c>
      <c r="AQ33" s="82">
        <f t="shared" si="7"/>
        <v>2110000</v>
      </c>
      <c r="AR33" s="82">
        <f t="shared" si="8"/>
        <v>2265000</v>
      </c>
      <c r="AS33" s="37"/>
      <c r="AT33" s="82">
        <f t="shared" si="9"/>
        <v>-180000</v>
      </c>
      <c r="AU33" s="82">
        <f t="shared" si="10"/>
        <v>-190000</v>
      </c>
      <c r="AV33" s="82">
        <f t="shared" si="11"/>
        <v>-110000</v>
      </c>
      <c r="AW33" s="82">
        <f t="shared" si="12"/>
        <v>-175000</v>
      </c>
      <c r="AX33" s="82">
        <f t="shared" si="13"/>
        <v>-90000</v>
      </c>
      <c r="AY33" s="37"/>
      <c r="AZ33" s="83">
        <f t="shared" si="14"/>
        <v>0.28219211101531982</v>
      </c>
      <c r="BA33" s="83">
        <f t="shared" si="15"/>
        <v>0.28708022832870483</v>
      </c>
      <c r="BB33" s="83">
        <f t="shared" si="16"/>
        <v>0.30997592210769653</v>
      </c>
      <c r="BC33" s="83">
        <f t="shared" si="17"/>
        <v>0.29531291127204895</v>
      </c>
      <c r="BD33" s="83">
        <f t="shared" si="18"/>
        <v>0.31674575805664063</v>
      </c>
      <c r="BF33" s="83">
        <f t="shared" si="19"/>
        <v>-2.5250136852264404E-2</v>
      </c>
      <c r="BG33" s="83">
        <f t="shared" si="20"/>
        <v>-2.6296079158782959E-2</v>
      </c>
      <c r="BH33" s="83">
        <f t="shared" si="21"/>
        <v>-1.5292882919311523E-2</v>
      </c>
      <c r="BI33" s="83">
        <f t="shared" si="22"/>
        <v>-2.4783700704574585E-2</v>
      </c>
      <c r="BJ33" s="83">
        <f t="shared" si="23"/>
        <v>-1.2908875942230225E-2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339380</v>
      </c>
      <c r="K35" s="78">
        <v>317755</v>
      </c>
      <c r="L35" s="78">
        <v>325373</v>
      </c>
      <c r="M35" s="78">
        <v>307268</v>
      </c>
      <c r="N35" s="78">
        <v>308236</v>
      </c>
      <c r="O35" s="62"/>
      <c r="P35" s="78">
        <v>-127630</v>
      </c>
      <c r="Q35" s="78">
        <v>-121237</v>
      </c>
      <c r="R35" s="78">
        <v>-116181</v>
      </c>
      <c r="S35" s="78">
        <v>-108030</v>
      </c>
      <c r="T35" s="78">
        <v>-105705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3.6187287420034409E-2</v>
      </c>
      <c r="AC35" s="63">
        <v>3.388146311044693E-2</v>
      </c>
      <c r="AD35" s="63">
        <v>3.4693751484155655E-2</v>
      </c>
      <c r="AE35" s="63">
        <v>3.2763257622718811E-2</v>
      </c>
      <c r="AF35" s="63">
        <v>3.2866474241018295E-2</v>
      </c>
      <c r="AG35" s="64"/>
      <c r="AH35" s="63">
        <v>-1.3608884066343307E-2</v>
      </c>
      <c r="AI35" s="63">
        <v>-1.2927215546369553E-2</v>
      </c>
      <c r="AJ35" s="63">
        <v>-1.2388106435537338E-2</v>
      </c>
      <c r="AK35" s="63">
        <v>-1.1518985033035278E-2</v>
      </c>
      <c r="AL35" s="63">
        <v>-1.1271074414253235E-2</v>
      </c>
      <c r="AM35" s="19"/>
      <c r="AN35" s="82">
        <f t="shared" si="4"/>
        <v>340000</v>
      </c>
      <c r="AO35" s="82">
        <f t="shared" si="5"/>
        <v>320000</v>
      </c>
      <c r="AP35" s="82">
        <f t="shared" si="6"/>
        <v>325000</v>
      </c>
      <c r="AQ35" s="82">
        <f t="shared" si="7"/>
        <v>305000</v>
      </c>
      <c r="AR35" s="82">
        <f t="shared" si="8"/>
        <v>310000</v>
      </c>
      <c r="AS35" s="37"/>
      <c r="AT35" s="82">
        <f t="shared" si="9"/>
        <v>-130000</v>
      </c>
      <c r="AU35" s="82">
        <f t="shared" si="10"/>
        <v>-120000</v>
      </c>
      <c r="AV35" s="82">
        <f t="shared" si="11"/>
        <v>-115000</v>
      </c>
      <c r="AW35" s="82">
        <f t="shared" si="12"/>
        <v>-110000</v>
      </c>
      <c r="AX35" s="82">
        <f t="shared" si="13"/>
        <v>-105000</v>
      </c>
      <c r="AY35" s="37"/>
      <c r="AZ35" s="83">
        <f t="shared" si="14"/>
        <v>3.6187287420034409E-2</v>
      </c>
      <c r="BA35" s="83">
        <f t="shared" si="15"/>
        <v>3.388146311044693E-2</v>
      </c>
      <c r="BB35" s="83">
        <f t="shared" si="16"/>
        <v>3.4693751484155655E-2</v>
      </c>
      <c r="BC35" s="83">
        <f t="shared" si="17"/>
        <v>3.2763257622718811E-2</v>
      </c>
      <c r="BD35" s="83">
        <f t="shared" si="18"/>
        <v>3.2866474241018295E-2</v>
      </c>
      <c r="BF35" s="83">
        <f t="shared" si="19"/>
        <v>-1.3608884066343307E-2</v>
      </c>
      <c r="BG35" s="83">
        <f t="shared" si="20"/>
        <v>-1.2927215546369553E-2</v>
      </c>
      <c r="BH35" s="83">
        <f t="shared" si="21"/>
        <v>-1.2388106435537338E-2</v>
      </c>
      <c r="BI35" s="83">
        <f t="shared" si="22"/>
        <v>-1.1518985033035278E-2</v>
      </c>
      <c r="BJ35" s="83">
        <f t="shared" si="23"/>
        <v>-1.1271074414253235E-2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1505545</v>
      </c>
      <c r="K36" s="78">
        <v>1607787</v>
      </c>
      <c r="L36" s="78">
        <v>1806052</v>
      </c>
      <c r="M36" s="78">
        <v>1779349</v>
      </c>
      <c r="N36" s="78">
        <v>1839664</v>
      </c>
      <c r="O36" s="62"/>
      <c r="P36" s="78">
        <v>-90204</v>
      </c>
      <c r="Q36" s="78">
        <v>-131139</v>
      </c>
      <c r="R36" s="78">
        <v>-121341</v>
      </c>
      <c r="S36" s="78">
        <v>-125086</v>
      </c>
      <c r="T36" s="78">
        <v>-112270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4.4953115284442902E-2</v>
      </c>
      <c r="AC36" s="63">
        <v>4.800589382648468E-2</v>
      </c>
      <c r="AD36" s="63">
        <v>5.3925763815641403E-2</v>
      </c>
      <c r="AE36" s="63">
        <v>5.3128458559513092E-2</v>
      </c>
      <c r="AF36" s="63">
        <v>5.492936447262764E-2</v>
      </c>
      <c r="AG36" s="64"/>
      <c r="AH36" s="63">
        <v>-2.6933439075946808E-3</v>
      </c>
      <c r="AI36" s="63">
        <v>-3.9155967533588409E-3</v>
      </c>
      <c r="AJ36" s="63">
        <v>-3.6230459809303284E-3</v>
      </c>
      <c r="AK36" s="63">
        <v>-3.7348605692386627E-3</v>
      </c>
      <c r="AL36" s="63">
        <v>-3.3521987497806549E-3</v>
      </c>
      <c r="AM36" s="19"/>
      <c r="AN36" s="82">
        <f t="shared" si="4"/>
        <v>1505000</v>
      </c>
      <c r="AO36" s="82">
        <f t="shared" si="5"/>
        <v>1610000</v>
      </c>
      <c r="AP36" s="82">
        <f t="shared" si="6"/>
        <v>1805000</v>
      </c>
      <c r="AQ36" s="82">
        <f t="shared" si="7"/>
        <v>1780000</v>
      </c>
      <c r="AR36" s="82">
        <f t="shared" si="8"/>
        <v>1840000</v>
      </c>
      <c r="AS36" s="37"/>
      <c r="AT36" s="82">
        <f t="shared" si="9"/>
        <v>-90000</v>
      </c>
      <c r="AU36" s="82">
        <f t="shared" si="10"/>
        <v>-130000</v>
      </c>
      <c r="AV36" s="82">
        <f t="shared" si="11"/>
        <v>-120000</v>
      </c>
      <c r="AW36" s="82">
        <f t="shared" si="12"/>
        <v>-125000</v>
      </c>
      <c r="AX36" s="82">
        <f t="shared" si="13"/>
        <v>-110000</v>
      </c>
      <c r="AY36" s="37"/>
      <c r="AZ36" s="83">
        <f t="shared" si="14"/>
        <v>4.4953115284442902E-2</v>
      </c>
      <c r="BA36" s="83">
        <f t="shared" si="15"/>
        <v>4.800589382648468E-2</v>
      </c>
      <c r="BB36" s="83">
        <f t="shared" si="16"/>
        <v>5.3925763815641403E-2</v>
      </c>
      <c r="BC36" s="83">
        <f t="shared" si="17"/>
        <v>5.3128458559513092E-2</v>
      </c>
      <c r="BD36" s="83">
        <f t="shared" si="18"/>
        <v>5.492936447262764E-2</v>
      </c>
      <c r="BF36" s="83">
        <f t="shared" si="19"/>
        <v>-2.6933439075946808E-3</v>
      </c>
      <c r="BG36" s="83">
        <f t="shared" si="20"/>
        <v>-3.9155967533588409E-3</v>
      </c>
      <c r="BH36" s="83">
        <f t="shared" si="21"/>
        <v>-3.6230459809303284E-3</v>
      </c>
      <c r="BI36" s="83">
        <f t="shared" si="22"/>
        <v>-3.7348605692386627E-3</v>
      </c>
      <c r="BJ36" s="83">
        <f t="shared" si="23"/>
        <v>-3.3521987497806549E-3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2299145</v>
      </c>
      <c r="K37" s="78">
        <v>2206450</v>
      </c>
      <c r="L37" s="78">
        <v>2369909</v>
      </c>
      <c r="M37" s="78">
        <v>2202706</v>
      </c>
      <c r="N37" s="78">
        <v>2378488</v>
      </c>
      <c r="O37" s="62"/>
      <c r="P37" s="78">
        <v>-283038</v>
      </c>
      <c r="Q37" s="78">
        <v>-291455</v>
      </c>
      <c r="R37" s="78">
        <v>-164339</v>
      </c>
      <c r="S37" s="78">
        <v>-194252</v>
      </c>
      <c r="T37" s="78">
        <v>-133213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0.16516987979412079</v>
      </c>
      <c r="AC37" s="63">
        <v>0.15851069986820221</v>
      </c>
      <c r="AD37" s="63">
        <v>0.17025354504585266</v>
      </c>
      <c r="AE37" s="63">
        <v>0.15824171900749207</v>
      </c>
      <c r="AF37" s="63">
        <v>0.1708698570728302</v>
      </c>
      <c r="AG37" s="64"/>
      <c r="AH37" s="63">
        <v>-2.0333364605903625E-2</v>
      </c>
      <c r="AI37" s="63">
        <v>-2.093803882598877E-2</v>
      </c>
      <c r="AJ37" s="63">
        <v>-1.1806055903434753E-2</v>
      </c>
      <c r="AK37" s="63">
        <v>-1.3955011963844299E-2</v>
      </c>
      <c r="AL37" s="63">
        <v>-9.5699727535247803E-3</v>
      </c>
      <c r="AM37" s="19"/>
      <c r="AN37" s="82">
        <f t="shared" si="4"/>
        <v>2300000</v>
      </c>
      <c r="AO37" s="82">
        <f t="shared" si="5"/>
        <v>2205000</v>
      </c>
      <c r="AP37" s="82">
        <f t="shared" si="6"/>
        <v>2370000</v>
      </c>
      <c r="AQ37" s="82">
        <f t="shared" si="7"/>
        <v>2205000</v>
      </c>
      <c r="AR37" s="82">
        <f t="shared" si="8"/>
        <v>2380000</v>
      </c>
      <c r="AS37" s="37"/>
      <c r="AT37" s="82">
        <f t="shared" si="9"/>
        <v>-285000</v>
      </c>
      <c r="AU37" s="82">
        <f t="shared" si="10"/>
        <v>-290000</v>
      </c>
      <c r="AV37" s="82">
        <f t="shared" si="11"/>
        <v>-165000</v>
      </c>
      <c r="AW37" s="82">
        <f t="shared" si="12"/>
        <v>-195000</v>
      </c>
      <c r="AX37" s="82">
        <f t="shared" si="13"/>
        <v>-135000</v>
      </c>
      <c r="AY37" s="37"/>
      <c r="AZ37" s="83">
        <f t="shared" si="14"/>
        <v>0.16516987979412079</v>
      </c>
      <c r="BA37" s="83">
        <f t="shared" si="15"/>
        <v>0.15851069986820221</v>
      </c>
      <c r="BB37" s="83">
        <f t="shared" si="16"/>
        <v>0.17025354504585266</v>
      </c>
      <c r="BC37" s="83">
        <f t="shared" si="17"/>
        <v>0.15824171900749207</v>
      </c>
      <c r="BD37" s="83">
        <f t="shared" si="18"/>
        <v>0.1708698570728302</v>
      </c>
      <c r="BF37" s="83">
        <f t="shared" si="19"/>
        <v>-2.0333364605903625E-2</v>
      </c>
      <c r="BG37" s="83">
        <f t="shared" si="20"/>
        <v>-2.093803882598877E-2</v>
      </c>
      <c r="BH37" s="83">
        <f t="shared" si="21"/>
        <v>-1.1806055903434753E-2</v>
      </c>
      <c r="BI37" s="83">
        <f t="shared" si="22"/>
        <v>-1.3955011963844299E-2</v>
      </c>
      <c r="BJ37" s="83">
        <f t="shared" si="23"/>
        <v>-9.5699727535247803E-3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1083914</v>
      </c>
      <c r="K38" s="78">
        <v>1021419</v>
      </c>
      <c r="L38" s="78">
        <v>1063613</v>
      </c>
      <c r="M38" s="78">
        <v>1047662</v>
      </c>
      <c r="N38" s="78">
        <v>1048263</v>
      </c>
      <c r="O38" s="62"/>
      <c r="P38" s="78">
        <v>-101859</v>
      </c>
      <c r="Q38" s="78">
        <v>-90344</v>
      </c>
      <c r="R38" s="78">
        <v>-114862</v>
      </c>
      <c r="S38" s="78">
        <v>-97935</v>
      </c>
      <c r="T38" s="78">
        <v>-116561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0.33636394143104553</v>
      </c>
      <c r="AC38" s="63">
        <v>0.31697028875350952</v>
      </c>
      <c r="AD38" s="63">
        <v>0.3300640881061554</v>
      </c>
      <c r="AE38" s="63">
        <v>0.32511410117149353</v>
      </c>
      <c r="AF38" s="63">
        <v>0.32530060410499573</v>
      </c>
      <c r="AG38" s="64"/>
      <c r="AH38" s="63">
        <v>-3.1609237194061279E-2</v>
      </c>
      <c r="AI38" s="63">
        <v>-2.8035849332809448E-2</v>
      </c>
      <c r="AJ38" s="63">
        <v>-3.5644352436065674E-2</v>
      </c>
      <c r="AK38" s="63">
        <v>-3.0391544103622437E-2</v>
      </c>
      <c r="AL38" s="63">
        <v>-3.6171615123748779E-2</v>
      </c>
      <c r="AM38" s="19"/>
      <c r="AN38" s="82">
        <f t="shared" si="4"/>
        <v>1085000</v>
      </c>
      <c r="AO38" s="82">
        <f t="shared" si="5"/>
        <v>1020000</v>
      </c>
      <c r="AP38" s="82">
        <f t="shared" si="6"/>
        <v>1065000</v>
      </c>
      <c r="AQ38" s="82">
        <f t="shared" si="7"/>
        <v>1050000</v>
      </c>
      <c r="AR38" s="82">
        <f t="shared" si="8"/>
        <v>1050000</v>
      </c>
      <c r="AS38" s="37"/>
      <c r="AT38" s="82">
        <f t="shared" si="9"/>
        <v>-100000</v>
      </c>
      <c r="AU38" s="82">
        <f t="shared" si="10"/>
        <v>-90000</v>
      </c>
      <c r="AV38" s="82">
        <f t="shared" si="11"/>
        <v>-115000</v>
      </c>
      <c r="AW38" s="82">
        <f t="shared" si="12"/>
        <v>-100000</v>
      </c>
      <c r="AX38" s="82">
        <f t="shared" si="13"/>
        <v>-115000</v>
      </c>
      <c r="AY38" s="37"/>
      <c r="AZ38" s="83">
        <f t="shared" si="14"/>
        <v>0.33636394143104553</v>
      </c>
      <c r="BA38" s="83">
        <f t="shared" si="15"/>
        <v>0.31697028875350952</v>
      </c>
      <c r="BB38" s="83">
        <f t="shared" si="16"/>
        <v>0.3300640881061554</v>
      </c>
      <c r="BC38" s="83">
        <f t="shared" si="17"/>
        <v>0.32511410117149353</v>
      </c>
      <c r="BD38" s="83">
        <f t="shared" si="18"/>
        <v>0.32530060410499573</v>
      </c>
      <c r="BF38" s="83">
        <f t="shared" si="19"/>
        <v>-3.1609237194061279E-2</v>
      </c>
      <c r="BG38" s="83">
        <f t="shared" si="20"/>
        <v>-2.8035849332809448E-2</v>
      </c>
      <c r="BH38" s="83">
        <f t="shared" si="21"/>
        <v>-3.5644352436065674E-2</v>
      </c>
      <c r="BI38" s="83">
        <f t="shared" si="22"/>
        <v>-3.0391544103622437E-2</v>
      </c>
      <c r="BJ38" s="83">
        <f t="shared" si="23"/>
        <v>-3.6171615123748779E-2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3114432</v>
      </c>
      <c r="K39" s="78">
        <v>3076990</v>
      </c>
      <c r="L39" s="78">
        <v>3308764</v>
      </c>
      <c r="M39" s="78">
        <v>3277860</v>
      </c>
      <c r="N39" s="78">
        <v>3351979</v>
      </c>
      <c r="O39" s="62"/>
      <c r="P39" s="78">
        <v>-162686</v>
      </c>
      <c r="Q39" s="78">
        <v>-174374</v>
      </c>
      <c r="R39" s="78">
        <v>-120208</v>
      </c>
      <c r="S39" s="78">
        <v>-109396</v>
      </c>
      <c r="T39" s="78">
        <v>-98507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0.50193357467651367</v>
      </c>
      <c r="AC39" s="63">
        <v>0.4958992600440979</v>
      </c>
      <c r="AD39" s="63">
        <v>0.53325283527374268</v>
      </c>
      <c r="AE39" s="63">
        <v>0.52827221155166626</v>
      </c>
      <c r="AF39" s="63">
        <v>0.54021751880645752</v>
      </c>
      <c r="AG39" s="64"/>
      <c r="AH39" s="63">
        <v>-2.6219069957733154E-2</v>
      </c>
      <c r="AI39" s="63">
        <v>-2.8102755546569824E-2</v>
      </c>
      <c r="AJ39" s="63">
        <v>-1.9373178482055664E-2</v>
      </c>
      <c r="AK39" s="63">
        <v>-1.7630696296691895E-2</v>
      </c>
      <c r="AL39" s="63">
        <v>-1.5875756740570068E-2</v>
      </c>
      <c r="AM39" s="19"/>
      <c r="AN39" s="82">
        <f t="shared" si="4"/>
        <v>3115000</v>
      </c>
      <c r="AO39" s="82">
        <f t="shared" si="5"/>
        <v>3075000</v>
      </c>
      <c r="AP39" s="82">
        <f t="shared" si="6"/>
        <v>3310000</v>
      </c>
      <c r="AQ39" s="82">
        <f t="shared" si="7"/>
        <v>3280000</v>
      </c>
      <c r="AR39" s="82">
        <f t="shared" si="8"/>
        <v>3350000</v>
      </c>
      <c r="AS39" s="37"/>
      <c r="AT39" s="82">
        <f t="shared" si="9"/>
        <v>-165000</v>
      </c>
      <c r="AU39" s="82">
        <f t="shared" si="10"/>
        <v>-175000</v>
      </c>
      <c r="AV39" s="82">
        <f t="shared" si="11"/>
        <v>-120000</v>
      </c>
      <c r="AW39" s="82">
        <f t="shared" si="12"/>
        <v>-110000</v>
      </c>
      <c r="AX39" s="82">
        <f t="shared" si="13"/>
        <v>-100000</v>
      </c>
      <c r="AY39" s="37"/>
      <c r="AZ39" s="83">
        <f t="shared" si="14"/>
        <v>0.50193357467651367</v>
      </c>
      <c r="BA39" s="83">
        <f t="shared" si="15"/>
        <v>0.4958992600440979</v>
      </c>
      <c r="BB39" s="83">
        <f t="shared" si="16"/>
        <v>0.53325283527374268</v>
      </c>
      <c r="BC39" s="83">
        <f t="shared" si="17"/>
        <v>0.52827221155166626</v>
      </c>
      <c r="BD39" s="83">
        <f t="shared" si="18"/>
        <v>0.54021751880645752</v>
      </c>
      <c r="BF39" s="83">
        <f t="shared" si="19"/>
        <v>-2.6219069957733154E-2</v>
      </c>
      <c r="BG39" s="83">
        <f t="shared" si="20"/>
        <v>-2.8102755546569824E-2</v>
      </c>
      <c r="BH39" s="83">
        <f t="shared" si="21"/>
        <v>-1.9373178482055664E-2</v>
      </c>
      <c r="BI39" s="83">
        <f t="shared" si="22"/>
        <v>-1.7630696296691895E-2</v>
      </c>
      <c r="BJ39" s="83">
        <f t="shared" si="23"/>
        <v>-1.5875756740570068E-2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2514382</v>
      </c>
      <c r="K40" s="78">
        <v>2406365</v>
      </c>
      <c r="L40" s="78">
        <v>2653083</v>
      </c>
      <c r="M40" s="78">
        <v>2549498</v>
      </c>
      <c r="N40" s="78">
        <v>2642401</v>
      </c>
      <c r="O40" s="62"/>
      <c r="P40" s="78">
        <v>-258343</v>
      </c>
      <c r="Q40" s="78">
        <v>-270459</v>
      </c>
      <c r="R40" s="78">
        <v>-176953</v>
      </c>
      <c r="S40" s="78">
        <v>-199422</v>
      </c>
      <c r="T40" s="78">
        <v>-143195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0.35261011123657227</v>
      </c>
      <c r="AC40" s="63">
        <v>0.33746209740638733</v>
      </c>
      <c r="AD40" s="63">
        <v>0.37206116318702698</v>
      </c>
      <c r="AE40" s="63">
        <v>0.35753467679023743</v>
      </c>
      <c r="AF40" s="63">
        <v>0.37056314945220947</v>
      </c>
      <c r="AG40" s="64"/>
      <c r="AH40" s="63">
        <v>-3.6229342222213745E-2</v>
      </c>
      <c r="AI40" s="63">
        <v>-3.792843222618103E-2</v>
      </c>
      <c r="AJ40" s="63">
        <v>-2.4815410375595093E-2</v>
      </c>
      <c r="AK40" s="63">
        <v>-2.7966409921646118E-2</v>
      </c>
      <c r="AL40" s="63">
        <v>-2.0081281661987305E-2</v>
      </c>
      <c r="AM40" s="19"/>
      <c r="AN40" s="82">
        <f t="shared" si="4"/>
        <v>2515000</v>
      </c>
      <c r="AO40" s="82">
        <f t="shared" si="5"/>
        <v>2405000</v>
      </c>
      <c r="AP40" s="82">
        <f t="shared" si="6"/>
        <v>2655000</v>
      </c>
      <c r="AQ40" s="82">
        <f t="shared" si="7"/>
        <v>2550000</v>
      </c>
      <c r="AR40" s="82">
        <f t="shared" si="8"/>
        <v>2640000</v>
      </c>
      <c r="AS40" s="37"/>
      <c r="AT40" s="82">
        <f t="shared" si="9"/>
        <v>-260000</v>
      </c>
      <c r="AU40" s="82">
        <f t="shared" si="10"/>
        <v>-270000</v>
      </c>
      <c r="AV40" s="82">
        <f t="shared" si="11"/>
        <v>-175000</v>
      </c>
      <c r="AW40" s="82">
        <f t="shared" si="12"/>
        <v>-200000</v>
      </c>
      <c r="AX40" s="82">
        <f t="shared" si="13"/>
        <v>-145000</v>
      </c>
      <c r="AY40" s="37"/>
      <c r="AZ40" s="83">
        <f t="shared" si="14"/>
        <v>0.35261011123657227</v>
      </c>
      <c r="BA40" s="83">
        <f t="shared" si="15"/>
        <v>0.33746209740638733</v>
      </c>
      <c r="BB40" s="83">
        <f t="shared" si="16"/>
        <v>0.37206116318702698</v>
      </c>
      <c r="BC40" s="83">
        <f t="shared" si="17"/>
        <v>0.35753467679023743</v>
      </c>
      <c r="BD40" s="83">
        <f t="shared" si="18"/>
        <v>0.37056314945220947</v>
      </c>
      <c r="BF40" s="83">
        <f t="shared" si="19"/>
        <v>-3.6229342222213745E-2</v>
      </c>
      <c r="BG40" s="83">
        <f t="shared" si="20"/>
        <v>-3.792843222618103E-2</v>
      </c>
      <c r="BH40" s="83">
        <f t="shared" si="21"/>
        <v>-2.4815410375595093E-2</v>
      </c>
      <c r="BI40" s="83">
        <f t="shared" si="22"/>
        <v>-2.7966409921646118E-2</v>
      </c>
      <c r="BJ40" s="83">
        <f t="shared" si="23"/>
        <v>-2.0081281661987305E-2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4604193</v>
      </c>
      <c r="K42" s="78">
        <v>4371520</v>
      </c>
      <c r="L42" s="78">
        <v>4797507</v>
      </c>
      <c r="M42" s="78">
        <v>4725781</v>
      </c>
      <c r="N42" s="78">
        <v>4879412</v>
      </c>
      <c r="O42" s="62"/>
      <c r="P42" s="78">
        <f>J42-D42</f>
        <v>-347231</v>
      </c>
      <c r="Q42" s="78">
        <f t="shared" ref="Q42:T42" si="24">K42-E42</f>
        <v>-363247</v>
      </c>
      <c r="R42" s="78">
        <f t="shared" si="24"/>
        <v>-341995</v>
      </c>
      <c r="S42" s="78">
        <f t="shared" si="24"/>
        <v>-242150</v>
      </c>
      <c r="T42" s="78">
        <f t="shared" si="24"/>
        <v>-260209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0.16066311299800873</v>
      </c>
      <c r="AC42" s="63">
        <v>0.15254399180412292</v>
      </c>
      <c r="AD42" s="63">
        <v>0.16740879416465759</v>
      </c>
      <c r="AE42" s="63">
        <v>0.16490592062473297</v>
      </c>
      <c r="AF42" s="63">
        <v>0.17026686668395996</v>
      </c>
      <c r="AG42" s="64"/>
      <c r="AH42" s="63">
        <f>AB42-V42</f>
        <v>-1.2116611003875732E-2</v>
      </c>
      <c r="AI42" s="63">
        <f t="shared" ref="AI42:AL42" si="25">AC42-W42</f>
        <v>-1.2675493955612183E-2</v>
      </c>
      <c r="AJ42" s="63">
        <f t="shared" si="25"/>
        <v>-1.1933907866477966E-2</v>
      </c>
      <c r="AK42" s="63">
        <f t="shared" si="25"/>
        <v>-8.4498077630996704E-3</v>
      </c>
      <c r="AL42" s="63">
        <f t="shared" si="25"/>
        <v>-9.0799778699874878E-3</v>
      </c>
      <c r="AM42" s="19"/>
      <c r="AN42" s="82">
        <f t="shared" si="4"/>
        <v>4605000</v>
      </c>
      <c r="AO42" s="82">
        <f t="shared" si="5"/>
        <v>4370000</v>
      </c>
      <c r="AP42" s="82">
        <f t="shared" si="6"/>
        <v>4800000</v>
      </c>
      <c r="AQ42" s="82">
        <f t="shared" si="7"/>
        <v>4725000</v>
      </c>
      <c r="AR42" s="82">
        <f t="shared" si="8"/>
        <v>4880000</v>
      </c>
      <c r="AS42" s="37"/>
      <c r="AT42" s="82">
        <f t="shared" si="9"/>
        <v>-345000</v>
      </c>
      <c r="AU42" s="82">
        <f t="shared" si="10"/>
        <v>-365000</v>
      </c>
      <c r="AV42" s="82">
        <f t="shared" si="11"/>
        <v>-340000</v>
      </c>
      <c r="AW42" s="82">
        <f t="shared" si="12"/>
        <v>-240000</v>
      </c>
      <c r="AX42" s="82">
        <f t="shared" si="13"/>
        <v>-260000</v>
      </c>
      <c r="AY42" s="37"/>
      <c r="AZ42" s="83">
        <f t="shared" si="14"/>
        <v>0.16066311299800873</v>
      </c>
      <c r="BA42" s="83">
        <f t="shared" si="15"/>
        <v>0.15254399180412292</v>
      </c>
      <c r="BB42" s="83">
        <f t="shared" si="16"/>
        <v>0.16740879416465759</v>
      </c>
      <c r="BC42" s="83">
        <f t="shared" si="17"/>
        <v>0.16490592062473297</v>
      </c>
      <c r="BD42" s="83">
        <f t="shared" si="18"/>
        <v>0.17026686668395996</v>
      </c>
      <c r="BF42" s="83">
        <f t="shared" si="19"/>
        <v>-1.2116611003875732E-2</v>
      </c>
      <c r="BG42" s="83">
        <f t="shared" si="20"/>
        <v>-1.2675493955612183E-2</v>
      </c>
      <c r="BH42" s="83">
        <f t="shared" si="21"/>
        <v>-1.1933907866477966E-2</v>
      </c>
      <c r="BI42" s="83">
        <f t="shared" si="22"/>
        <v>-8.4498077630996704E-3</v>
      </c>
      <c r="BJ42" s="83">
        <f t="shared" si="23"/>
        <v>-9.0799778699874878E-3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3955137</v>
      </c>
      <c r="K43" s="78">
        <v>4097289</v>
      </c>
      <c r="L43" s="78">
        <v>4330098</v>
      </c>
      <c r="M43" s="78">
        <v>4143512</v>
      </c>
      <c r="N43" s="78">
        <v>4306502</v>
      </c>
      <c r="O43" s="62"/>
      <c r="P43" s="78">
        <f t="shared" ref="P43:P48" si="26">J43-D43</f>
        <v>-418186</v>
      </c>
      <c r="Q43" s="78">
        <f t="shared" ref="Q43:Q48" si="27">K43-E43</f>
        <v>-444501</v>
      </c>
      <c r="R43" s="78">
        <f t="shared" ref="R43:R48" si="28">L43-F43</f>
        <v>-290700</v>
      </c>
      <c r="S43" s="78">
        <f t="shared" ref="S43:S48" si="29">M43-G43</f>
        <v>-392549</v>
      </c>
      <c r="T43" s="78">
        <f t="shared" ref="T43:T48" si="30">N43-H43</f>
        <v>-306047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0.10388152301311493</v>
      </c>
      <c r="AC43" s="63">
        <v>0.1076151430606842</v>
      </c>
      <c r="AD43" s="63">
        <v>0.11372986435890198</v>
      </c>
      <c r="AE43" s="63">
        <v>0.10882918536663055</v>
      </c>
      <c r="AF43" s="63">
        <v>0.11311011761426926</v>
      </c>
      <c r="AG43" s="64"/>
      <c r="AH43" s="63">
        <f t="shared" ref="AH43:AH48" si="31">AB43-V43</f>
        <v>-1.098363846540451E-2</v>
      </c>
      <c r="AI43" s="63">
        <f t="shared" ref="AI43:AI48" si="32">AC43-W43</f>
        <v>-1.1674799025058746E-2</v>
      </c>
      <c r="AJ43" s="63">
        <f t="shared" ref="AJ43:AJ48" si="33">AD43-X43</f>
        <v>-7.6352208852767944E-3</v>
      </c>
      <c r="AK43" s="63">
        <f t="shared" ref="AK43:AK48" si="34">AE43-Y43</f>
        <v>-1.0310284793376923E-2</v>
      </c>
      <c r="AL43" s="63">
        <f t="shared" ref="AL43:AL48" si="35">AF43-Z43</f>
        <v>-8.0383121967315674E-3</v>
      </c>
      <c r="AM43" s="19"/>
      <c r="AN43" s="82">
        <f t="shared" si="4"/>
        <v>3955000</v>
      </c>
      <c r="AO43" s="82">
        <f t="shared" si="5"/>
        <v>4095000</v>
      </c>
      <c r="AP43" s="82">
        <f t="shared" si="6"/>
        <v>4330000</v>
      </c>
      <c r="AQ43" s="82">
        <f t="shared" si="7"/>
        <v>4145000</v>
      </c>
      <c r="AR43" s="82">
        <f t="shared" si="8"/>
        <v>4305000</v>
      </c>
      <c r="AS43" s="37"/>
      <c r="AT43" s="82">
        <f t="shared" si="9"/>
        <v>-420000</v>
      </c>
      <c r="AU43" s="82">
        <f t="shared" si="10"/>
        <v>-445000</v>
      </c>
      <c r="AV43" s="82">
        <f t="shared" si="11"/>
        <v>-290000</v>
      </c>
      <c r="AW43" s="82">
        <f t="shared" si="12"/>
        <v>-395000</v>
      </c>
      <c r="AX43" s="82">
        <f t="shared" si="13"/>
        <v>-305000</v>
      </c>
      <c r="AY43" s="37"/>
      <c r="AZ43" s="83">
        <f t="shared" si="14"/>
        <v>0.10388152301311493</v>
      </c>
      <c r="BA43" s="83">
        <f t="shared" si="15"/>
        <v>0.1076151430606842</v>
      </c>
      <c r="BB43" s="83">
        <f t="shared" si="16"/>
        <v>0.11372986435890198</v>
      </c>
      <c r="BC43" s="83">
        <f t="shared" si="17"/>
        <v>0.10882918536663055</v>
      </c>
      <c r="BD43" s="83">
        <f t="shared" si="18"/>
        <v>0.11311011761426926</v>
      </c>
      <c r="BF43" s="83">
        <f t="shared" si="19"/>
        <v>-1.098363846540451E-2</v>
      </c>
      <c r="BG43" s="83">
        <f t="shared" si="20"/>
        <v>-1.1674799025058746E-2</v>
      </c>
      <c r="BH43" s="83">
        <f t="shared" si="21"/>
        <v>-7.6352208852767944E-3</v>
      </c>
      <c r="BI43" s="83">
        <f t="shared" si="22"/>
        <v>-1.0310284793376923E-2</v>
      </c>
      <c r="BJ43" s="83">
        <f t="shared" si="23"/>
        <v>-8.0383121967315674E-3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3451634</v>
      </c>
      <c r="K44" s="78">
        <v>3237420</v>
      </c>
      <c r="L44" s="78">
        <v>3560563</v>
      </c>
      <c r="M44" s="78">
        <v>3487529</v>
      </c>
      <c r="N44" s="78">
        <v>3543023</v>
      </c>
      <c r="O44" s="62"/>
      <c r="P44" s="78">
        <f t="shared" si="26"/>
        <v>-288795</v>
      </c>
      <c r="Q44" s="78">
        <f t="shared" si="27"/>
        <v>-313946</v>
      </c>
      <c r="R44" s="78">
        <f t="shared" si="28"/>
        <v>-281351</v>
      </c>
      <c r="S44" s="78">
        <f t="shared" si="29"/>
        <v>-193942</v>
      </c>
      <c r="T44" s="78">
        <f t="shared" si="30"/>
        <v>-209511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0.14940813183784485</v>
      </c>
      <c r="AC44" s="63">
        <v>0.14013561606407166</v>
      </c>
      <c r="AD44" s="63">
        <v>0.15412324666976929</v>
      </c>
      <c r="AE44" s="63">
        <v>0.15096189081668854</v>
      </c>
      <c r="AF44" s="63">
        <v>0.15336400270462036</v>
      </c>
      <c r="AG44" s="64"/>
      <c r="AH44" s="63">
        <f t="shared" si="31"/>
        <v>-1.2500837445259094E-2</v>
      </c>
      <c r="AI44" s="63">
        <f t="shared" si="32"/>
        <v>-1.3589531183242798E-2</v>
      </c>
      <c r="AJ44" s="63">
        <f t="shared" si="33"/>
        <v>-1.2178614735603333E-2</v>
      </c>
      <c r="AK44" s="63">
        <f t="shared" si="34"/>
        <v>-8.3950012922286987E-3</v>
      </c>
      <c r="AL44" s="63">
        <f t="shared" si="35"/>
        <v>-9.0689361095428467E-3</v>
      </c>
      <c r="AM44" s="19"/>
      <c r="AN44" s="82">
        <f t="shared" si="4"/>
        <v>3450000</v>
      </c>
      <c r="AO44" s="82">
        <f t="shared" si="5"/>
        <v>3235000</v>
      </c>
      <c r="AP44" s="82">
        <f t="shared" si="6"/>
        <v>3560000</v>
      </c>
      <c r="AQ44" s="82">
        <f t="shared" si="7"/>
        <v>3490000</v>
      </c>
      <c r="AR44" s="82">
        <f t="shared" si="8"/>
        <v>3545000</v>
      </c>
      <c r="AS44" s="37"/>
      <c r="AT44" s="82">
        <f t="shared" si="9"/>
        <v>-290000</v>
      </c>
      <c r="AU44" s="82">
        <f t="shared" si="10"/>
        <v>-315000</v>
      </c>
      <c r="AV44" s="82">
        <f t="shared" si="11"/>
        <v>-280000</v>
      </c>
      <c r="AW44" s="82">
        <f t="shared" si="12"/>
        <v>-195000</v>
      </c>
      <c r="AX44" s="82">
        <f t="shared" si="13"/>
        <v>-210000</v>
      </c>
      <c r="AY44" s="37"/>
      <c r="AZ44" s="83">
        <f t="shared" si="14"/>
        <v>0.14940813183784485</v>
      </c>
      <c r="BA44" s="83">
        <f t="shared" si="15"/>
        <v>0.14013561606407166</v>
      </c>
      <c r="BB44" s="83">
        <f t="shared" si="16"/>
        <v>0.15412324666976929</v>
      </c>
      <c r="BC44" s="83">
        <f t="shared" si="17"/>
        <v>0.15096189081668854</v>
      </c>
      <c r="BD44" s="83">
        <f t="shared" si="18"/>
        <v>0.15336400270462036</v>
      </c>
      <c r="BF44" s="83">
        <f t="shared" si="19"/>
        <v>-1.2500837445259094E-2</v>
      </c>
      <c r="BG44" s="83">
        <f t="shared" si="20"/>
        <v>-1.3589531183242798E-2</v>
      </c>
      <c r="BH44" s="83">
        <f t="shared" si="21"/>
        <v>-1.2178614735603333E-2</v>
      </c>
      <c r="BI44" s="83">
        <f t="shared" si="22"/>
        <v>-8.3950012922286987E-3</v>
      </c>
      <c r="BJ44" s="83">
        <f t="shared" si="23"/>
        <v>-9.0689361095428467E-3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1092853</v>
      </c>
      <c r="K45" s="78">
        <v>1085043</v>
      </c>
      <c r="L45" s="78">
        <v>1175181</v>
      </c>
      <c r="M45" s="78">
        <v>1177518</v>
      </c>
      <c r="N45" s="78">
        <v>1274125</v>
      </c>
      <c r="O45" s="62"/>
      <c r="P45" s="78">
        <f t="shared" si="26"/>
        <v>-54900</v>
      </c>
      <c r="Q45" s="78">
        <f t="shared" si="27"/>
        <v>-45765</v>
      </c>
      <c r="R45" s="78">
        <f t="shared" si="28"/>
        <v>-56358</v>
      </c>
      <c r="S45" s="78">
        <f t="shared" si="29"/>
        <v>-44887</v>
      </c>
      <c r="T45" s="78">
        <f t="shared" si="30"/>
        <v>-46412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0.20872743427753448</v>
      </c>
      <c r="AC45" s="63">
        <v>0.20723576843738556</v>
      </c>
      <c r="AD45" s="63">
        <v>0.22445151209831238</v>
      </c>
      <c r="AE45" s="63">
        <v>0.22489786148071289</v>
      </c>
      <c r="AF45" s="63">
        <v>0.24334913492202759</v>
      </c>
      <c r="AG45" s="64"/>
      <c r="AH45" s="63">
        <f t="shared" si="31"/>
        <v>-1.0485514998435974E-2</v>
      </c>
      <c r="AI45" s="63">
        <f t="shared" si="32"/>
        <v>-8.7408125400543213E-3</v>
      </c>
      <c r="AJ45" s="63">
        <f t="shared" si="33"/>
        <v>-1.0763987898826599E-2</v>
      </c>
      <c r="AK45" s="63">
        <f t="shared" si="34"/>
        <v>-8.5731148719787598E-3</v>
      </c>
      <c r="AL45" s="63">
        <f t="shared" si="35"/>
        <v>-8.8643729686737061E-3</v>
      </c>
      <c r="AM45" s="19"/>
      <c r="AN45" s="82">
        <f t="shared" si="4"/>
        <v>1095000</v>
      </c>
      <c r="AO45" s="82">
        <f t="shared" si="5"/>
        <v>1085000</v>
      </c>
      <c r="AP45" s="82">
        <f t="shared" si="6"/>
        <v>1175000</v>
      </c>
      <c r="AQ45" s="82">
        <f t="shared" si="7"/>
        <v>1180000</v>
      </c>
      <c r="AR45" s="82">
        <f t="shared" si="8"/>
        <v>1275000</v>
      </c>
      <c r="AS45" s="37"/>
      <c r="AT45" s="82">
        <f t="shared" si="9"/>
        <v>-55000</v>
      </c>
      <c r="AU45" s="82">
        <f t="shared" si="10"/>
        <v>-45000</v>
      </c>
      <c r="AV45" s="82">
        <f t="shared" si="11"/>
        <v>-55000</v>
      </c>
      <c r="AW45" s="82">
        <f t="shared" si="12"/>
        <v>-45000</v>
      </c>
      <c r="AX45" s="82">
        <f t="shared" si="13"/>
        <v>-45000</v>
      </c>
      <c r="AY45" s="37"/>
      <c r="AZ45" s="83">
        <f t="shared" si="14"/>
        <v>0.20872743427753448</v>
      </c>
      <c r="BA45" s="83">
        <f t="shared" si="15"/>
        <v>0.20723576843738556</v>
      </c>
      <c r="BB45" s="83">
        <f t="shared" si="16"/>
        <v>0.22445151209831238</v>
      </c>
      <c r="BC45" s="83">
        <f t="shared" si="17"/>
        <v>0.22489786148071289</v>
      </c>
      <c r="BD45" s="83">
        <f t="shared" si="18"/>
        <v>0.24334913492202759</v>
      </c>
      <c r="BF45" s="83">
        <f t="shared" si="19"/>
        <v>-1.0485514998435974E-2</v>
      </c>
      <c r="BG45" s="83">
        <f t="shared" si="20"/>
        <v>-8.7408125400543213E-3</v>
      </c>
      <c r="BH45" s="83">
        <f t="shared" si="21"/>
        <v>-1.0763987898826599E-2</v>
      </c>
      <c r="BI45" s="83">
        <f t="shared" si="22"/>
        <v>-8.5731148719787598E-3</v>
      </c>
      <c r="BJ45" s="83">
        <f t="shared" si="23"/>
        <v>-8.8643729686737061E-3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473772</v>
      </c>
      <c r="K46" s="78">
        <v>443469</v>
      </c>
      <c r="L46" s="78">
        <v>493393</v>
      </c>
      <c r="M46" s="78">
        <v>485844</v>
      </c>
      <c r="N46" s="78">
        <v>526679</v>
      </c>
      <c r="O46" s="62"/>
      <c r="P46" s="78">
        <f t="shared" si="26"/>
        <v>-20877</v>
      </c>
      <c r="Q46" s="78">
        <f t="shared" si="27"/>
        <v>-18698</v>
      </c>
      <c r="R46" s="78">
        <f t="shared" si="28"/>
        <v>-12129</v>
      </c>
      <c r="S46" s="78">
        <f t="shared" si="29"/>
        <v>-26728</v>
      </c>
      <c r="T46" s="78">
        <f t="shared" si="30"/>
        <v>-12360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0.20592005550861359</v>
      </c>
      <c r="AC46" s="63">
        <v>0.19274917244911194</v>
      </c>
      <c r="AD46" s="63">
        <v>0.21444810926914215</v>
      </c>
      <c r="AE46" s="63">
        <v>0.21116702258586884</v>
      </c>
      <c r="AF46" s="63">
        <v>0.22891552746295929</v>
      </c>
      <c r="AG46" s="64"/>
      <c r="AH46" s="63">
        <f t="shared" si="31"/>
        <v>-9.0739727020263672E-3</v>
      </c>
      <c r="AI46" s="63">
        <f t="shared" si="32"/>
        <v>-8.1268846988677979E-3</v>
      </c>
      <c r="AJ46" s="63">
        <f t="shared" si="33"/>
        <v>-5.2717477083206177E-3</v>
      </c>
      <c r="AK46" s="63">
        <f t="shared" si="34"/>
        <v>-1.161704957485199E-2</v>
      </c>
      <c r="AL46" s="63">
        <f t="shared" si="35"/>
        <v>-5.3721368312835693E-3</v>
      </c>
      <c r="AM46" s="19"/>
      <c r="AN46" s="82">
        <f t="shared" si="4"/>
        <v>475000</v>
      </c>
      <c r="AO46" s="82">
        <f t="shared" si="5"/>
        <v>445000</v>
      </c>
      <c r="AP46" s="82">
        <f t="shared" si="6"/>
        <v>495000</v>
      </c>
      <c r="AQ46" s="82">
        <f t="shared" si="7"/>
        <v>485000</v>
      </c>
      <c r="AR46" s="82">
        <f t="shared" si="8"/>
        <v>525000</v>
      </c>
      <c r="AS46" s="37"/>
      <c r="AT46" s="82">
        <f t="shared" si="9"/>
        <v>-20000</v>
      </c>
      <c r="AU46" s="82">
        <f t="shared" si="10"/>
        <v>-20000</v>
      </c>
      <c r="AV46" s="82">
        <f t="shared" si="11"/>
        <v>-10000</v>
      </c>
      <c r="AW46" s="82">
        <f t="shared" si="12"/>
        <v>-25000</v>
      </c>
      <c r="AX46" s="82">
        <f t="shared" si="13"/>
        <v>-10000</v>
      </c>
      <c r="AY46" s="37"/>
      <c r="AZ46" s="83">
        <f t="shared" si="14"/>
        <v>0.20592005550861359</v>
      </c>
      <c r="BA46" s="83">
        <f t="shared" si="15"/>
        <v>0.19274917244911194</v>
      </c>
      <c r="BB46" s="83">
        <f t="shared" si="16"/>
        <v>0.21444810926914215</v>
      </c>
      <c r="BC46" s="83">
        <f t="shared" si="17"/>
        <v>0.21116702258586884</v>
      </c>
      <c r="BD46" s="83">
        <f t="shared" si="18"/>
        <v>0.22891552746295929</v>
      </c>
      <c r="BF46" s="83">
        <f t="shared" si="19"/>
        <v>-9.0739727020263672E-3</v>
      </c>
      <c r="BG46" s="83">
        <f t="shared" si="20"/>
        <v>-8.1268846988677979E-3</v>
      </c>
      <c r="BH46" s="83">
        <f t="shared" si="21"/>
        <v>-5.2717477083206177E-3</v>
      </c>
      <c r="BI46" s="83">
        <f t="shared" si="22"/>
        <v>-1.161704957485199E-2</v>
      </c>
      <c r="BJ46" s="83">
        <f t="shared" si="23"/>
        <v>-5.3721368312835693E-3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619081</v>
      </c>
      <c r="K47" s="78">
        <v>641574</v>
      </c>
      <c r="L47" s="78">
        <v>681788</v>
      </c>
      <c r="M47" s="78">
        <v>691674</v>
      </c>
      <c r="N47" s="78">
        <v>747446</v>
      </c>
      <c r="O47" s="62"/>
      <c r="P47" s="78">
        <f t="shared" si="26"/>
        <v>-34023</v>
      </c>
      <c r="Q47" s="78">
        <f t="shared" si="27"/>
        <v>-27067</v>
      </c>
      <c r="R47" s="78">
        <f t="shared" si="28"/>
        <v>-44229</v>
      </c>
      <c r="S47" s="78">
        <f t="shared" si="29"/>
        <v>-18159</v>
      </c>
      <c r="T47" s="78">
        <f t="shared" si="30"/>
        <v>-34052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0.21092812716960907</v>
      </c>
      <c r="AC47" s="63">
        <v>0.21859174966812134</v>
      </c>
      <c r="AD47" s="63">
        <v>0.23229312896728516</v>
      </c>
      <c r="AE47" s="63">
        <v>0.23566140234470367</v>
      </c>
      <c r="AF47" s="63">
        <v>0.25466358661651611</v>
      </c>
      <c r="AG47" s="64"/>
      <c r="AH47" s="63">
        <f t="shared" si="31"/>
        <v>-1.159203052520752E-2</v>
      </c>
      <c r="AI47" s="63">
        <f t="shared" si="32"/>
        <v>-9.2220455408096313E-3</v>
      </c>
      <c r="AJ47" s="63">
        <f t="shared" si="33"/>
        <v>-1.5069335699081421E-2</v>
      </c>
      <c r="AK47" s="63">
        <f t="shared" si="34"/>
        <v>-6.1869919300079346E-3</v>
      </c>
      <c r="AL47" s="63">
        <f t="shared" si="35"/>
        <v>-1.1601895093917847E-2</v>
      </c>
      <c r="AM47" s="19"/>
      <c r="AN47" s="82">
        <f t="shared" si="4"/>
        <v>620000</v>
      </c>
      <c r="AO47" s="82">
        <f t="shared" si="5"/>
        <v>640000</v>
      </c>
      <c r="AP47" s="82">
        <f t="shared" si="6"/>
        <v>680000</v>
      </c>
      <c r="AQ47" s="82">
        <f t="shared" si="7"/>
        <v>690000</v>
      </c>
      <c r="AR47" s="82">
        <f t="shared" si="8"/>
        <v>745000</v>
      </c>
      <c r="AS47" s="37"/>
      <c r="AT47" s="82">
        <f t="shared" ref="AT47" si="36">IF(P47&lt;0,MROUND(P47,-5000),MROUND(P47,5000))</f>
        <v>-35000</v>
      </c>
      <c r="AU47" s="82">
        <f t="shared" ref="AU47" si="37">IF(Q47&lt;0,MROUND(Q47,-5000),MROUND(Q47,5000))</f>
        <v>-25000</v>
      </c>
      <c r="AV47" s="82">
        <f t="shared" ref="AV47" si="38">IF(R47&lt;0,MROUND(R47,-5000),MROUND(R47,5000))</f>
        <v>-45000</v>
      </c>
      <c r="AW47" s="82">
        <f t="shared" ref="AW47" si="39">IF(S47&lt;0,MROUND(S47,-5000),MROUND(S47,5000))</f>
        <v>-20000</v>
      </c>
      <c r="AX47" s="82">
        <f t="shared" ref="AX47" si="40">IF(T47&lt;0,MROUND(T47,-5000),MROUND(T47,5000))</f>
        <v>-35000</v>
      </c>
      <c r="AY47" s="37"/>
      <c r="AZ47" s="83">
        <f t="shared" si="14"/>
        <v>0.21092812716960907</v>
      </c>
      <c r="BA47" s="83">
        <f t="shared" si="15"/>
        <v>0.21859174966812134</v>
      </c>
      <c r="BB47" s="83">
        <f t="shared" si="16"/>
        <v>0.23229312896728516</v>
      </c>
      <c r="BC47" s="83">
        <f t="shared" si="17"/>
        <v>0.23566140234470367</v>
      </c>
      <c r="BD47" s="83">
        <f t="shared" si="18"/>
        <v>0.25466358661651611</v>
      </c>
      <c r="BF47" s="83">
        <f t="shared" ref="BF47" si="41">AH47</f>
        <v>-1.159203052520752E-2</v>
      </c>
      <c r="BG47" s="83">
        <f t="shared" ref="BG47" si="42">AI47</f>
        <v>-9.2220455408096313E-3</v>
      </c>
      <c r="BH47" s="83">
        <f t="shared" ref="BH47" si="43">AJ47</f>
        <v>-1.5069335699081421E-2</v>
      </c>
      <c r="BI47" s="83">
        <f t="shared" ref="BI47" si="44">AK47</f>
        <v>-6.1869919300079346E-3</v>
      </c>
      <c r="BJ47" s="83">
        <f t="shared" ref="BJ47" si="45">AL47</f>
        <v>-1.1601895093917847E-2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1822433</v>
      </c>
      <c r="K48" s="78">
        <v>1743531</v>
      </c>
      <c r="L48" s="78">
        <v>1894607</v>
      </c>
      <c r="M48" s="78">
        <v>1895582</v>
      </c>
      <c r="N48" s="78">
        <v>1946449</v>
      </c>
      <c r="O48" s="62"/>
      <c r="P48" s="78">
        <f t="shared" si="26"/>
        <v>-101031</v>
      </c>
      <c r="Q48" s="78">
        <f t="shared" si="27"/>
        <v>-131216</v>
      </c>
      <c r="R48" s="78">
        <f t="shared" si="28"/>
        <v>-155907</v>
      </c>
      <c r="S48" s="78">
        <f t="shared" si="29"/>
        <v>-90794</v>
      </c>
      <c r="T48" s="78">
        <f t="shared" si="30"/>
        <v>-124703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0.197138711810112</v>
      </c>
      <c r="AC48" s="63">
        <v>0.18860360980033875</v>
      </c>
      <c r="AD48" s="63">
        <v>0.20494601130485535</v>
      </c>
      <c r="AE48" s="63">
        <v>0.2050514817237854</v>
      </c>
      <c r="AF48" s="63">
        <v>0.21055392920970917</v>
      </c>
      <c r="AG48" s="64"/>
      <c r="AH48" s="63">
        <f t="shared" si="31"/>
        <v>-1.092885434627533E-2</v>
      </c>
      <c r="AI48" s="63">
        <f t="shared" si="32"/>
        <v>-1.4194071292877197E-2</v>
      </c>
      <c r="AJ48" s="63">
        <f t="shared" si="33"/>
        <v>-1.6864985227584839E-2</v>
      </c>
      <c r="AK48" s="63">
        <f t="shared" si="34"/>
        <v>-9.8214894533157349E-3</v>
      </c>
      <c r="AL48" s="63">
        <f t="shared" si="35"/>
        <v>-1.348954439163208E-2</v>
      </c>
      <c r="AM48" s="19"/>
      <c r="AN48" s="82">
        <f t="shared" si="4"/>
        <v>1820000</v>
      </c>
      <c r="AO48" s="82">
        <f t="shared" si="5"/>
        <v>1745000</v>
      </c>
      <c r="AP48" s="82">
        <f t="shared" si="6"/>
        <v>1895000</v>
      </c>
      <c r="AQ48" s="82">
        <f t="shared" si="7"/>
        <v>1895000</v>
      </c>
      <c r="AR48" s="82">
        <f t="shared" si="8"/>
        <v>1945000</v>
      </c>
      <c r="AS48" s="37"/>
      <c r="AT48" s="82">
        <f t="shared" si="9"/>
        <v>-100000</v>
      </c>
      <c r="AU48" s="82">
        <f t="shared" si="10"/>
        <v>-130000</v>
      </c>
      <c r="AV48" s="82">
        <f t="shared" si="11"/>
        <v>-155000</v>
      </c>
      <c r="AW48" s="82">
        <f t="shared" si="12"/>
        <v>-90000</v>
      </c>
      <c r="AX48" s="82">
        <f t="shared" si="13"/>
        <v>-125000</v>
      </c>
      <c r="AY48" s="37"/>
      <c r="AZ48" s="83">
        <f t="shared" si="14"/>
        <v>0.197138711810112</v>
      </c>
      <c r="BA48" s="83">
        <f t="shared" si="15"/>
        <v>0.18860360980033875</v>
      </c>
      <c r="BB48" s="83">
        <f t="shared" si="16"/>
        <v>0.20494601130485535</v>
      </c>
      <c r="BC48" s="83">
        <f t="shared" si="17"/>
        <v>0.2050514817237854</v>
      </c>
      <c r="BD48" s="83">
        <f t="shared" si="18"/>
        <v>0.21055392920970917</v>
      </c>
      <c r="BF48" s="83">
        <f t="shared" si="19"/>
        <v>-1.092885434627533E-2</v>
      </c>
      <c r="BG48" s="83">
        <f t="shared" si="20"/>
        <v>-1.4194071292877197E-2</v>
      </c>
      <c r="BH48" s="83">
        <f t="shared" si="21"/>
        <v>-1.6864985227584839E-2</v>
      </c>
      <c r="BI48" s="83">
        <f t="shared" si="22"/>
        <v>-9.8214894533157349E-3</v>
      </c>
      <c r="BJ48" s="83">
        <f t="shared" si="23"/>
        <v>-1.348954439163208E-2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3433928</v>
      </c>
      <c r="K50" s="78">
        <v>3166771</v>
      </c>
      <c r="L50" s="78">
        <v>3367918</v>
      </c>
      <c r="M50" s="78">
        <v>3309116</v>
      </c>
      <c r="N50" s="78">
        <v>3378460</v>
      </c>
      <c r="O50" s="62"/>
      <c r="P50" s="78">
        <v>-121429</v>
      </c>
      <c r="Q50" s="78">
        <v>-122971</v>
      </c>
      <c r="R50" s="78">
        <v>-124930</v>
      </c>
      <c r="S50" s="78">
        <v>-26305</v>
      </c>
      <c r="T50" s="78">
        <v>-38380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0.32360732555389404</v>
      </c>
      <c r="AC50" s="63">
        <v>0.2984309196472168</v>
      </c>
      <c r="AD50" s="63">
        <v>0.31738665699958801</v>
      </c>
      <c r="AE50" s="63">
        <v>0.31184524297714233</v>
      </c>
      <c r="AF50" s="63">
        <v>0.31838011741638184</v>
      </c>
      <c r="AG50" s="64"/>
      <c r="AH50" s="63">
        <v>-1.1443257331848145E-2</v>
      </c>
      <c r="AI50" s="63">
        <v>-1.1588573455810547E-2</v>
      </c>
      <c r="AJ50" s="63">
        <v>-1.1773169040679932E-2</v>
      </c>
      <c r="AK50" s="63">
        <v>-2.4789571762084961E-3</v>
      </c>
      <c r="AL50" s="63">
        <v>-3.6168694496154785E-3</v>
      </c>
      <c r="AM50" s="19"/>
      <c r="AN50" s="82">
        <f t="shared" si="4"/>
        <v>3435000</v>
      </c>
      <c r="AO50" s="82">
        <f t="shared" si="5"/>
        <v>3165000</v>
      </c>
      <c r="AP50" s="82">
        <f t="shared" si="6"/>
        <v>3370000</v>
      </c>
      <c r="AQ50" s="82">
        <f t="shared" si="7"/>
        <v>3310000</v>
      </c>
      <c r="AR50" s="82">
        <f t="shared" si="8"/>
        <v>3380000</v>
      </c>
      <c r="AS50" s="37"/>
      <c r="AT50" s="82">
        <f t="shared" si="9"/>
        <v>-120000</v>
      </c>
      <c r="AU50" s="82">
        <f t="shared" si="10"/>
        <v>-125000</v>
      </c>
      <c r="AV50" s="82">
        <f t="shared" si="11"/>
        <v>-125000</v>
      </c>
      <c r="AW50" s="82">
        <f t="shared" si="12"/>
        <v>-25000</v>
      </c>
      <c r="AX50" s="82">
        <f t="shared" si="13"/>
        <v>-40000</v>
      </c>
      <c r="AY50" s="37"/>
      <c r="AZ50" s="83">
        <f t="shared" si="14"/>
        <v>0.32360732555389404</v>
      </c>
      <c r="BA50" s="83">
        <f t="shared" si="15"/>
        <v>0.2984309196472168</v>
      </c>
      <c r="BB50" s="83">
        <f t="shared" si="16"/>
        <v>0.31738665699958801</v>
      </c>
      <c r="BC50" s="83">
        <f t="shared" si="17"/>
        <v>0.31184524297714233</v>
      </c>
      <c r="BD50" s="83">
        <f t="shared" si="18"/>
        <v>0.31838011741638184</v>
      </c>
      <c r="BF50" s="83">
        <f t="shared" si="19"/>
        <v>-1.1443257331848145E-2</v>
      </c>
      <c r="BG50" s="83">
        <f t="shared" si="20"/>
        <v>-1.1588573455810547E-2</v>
      </c>
      <c r="BH50" s="83">
        <f t="shared" si="21"/>
        <v>-1.1773169040679932E-2</v>
      </c>
      <c r="BI50" s="83">
        <f t="shared" si="22"/>
        <v>-2.4789571762084961E-3</v>
      </c>
      <c r="BJ50" s="83">
        <f t="shared" si="23"/>
        <v>-3.6168694496154785E-3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2695954</v>
      </c>
      <c r="K51" s="78">
        <v>2560558</v>
      </c>
      <c r="L51" s="78">
        <v>2517588</v>
      </c>
      <c r="M51" s="78">
        <v>2430224</v>
      </c>
      <c r="N51" s="78">
        <v>2471343</v>
      </c>
      <c r="O51" s="62"/>
      <c r="P51" s="78">
        <v>-292514</v>
      </c>
      <c r="Q51" s="78">
        <v>-293370</v>
      </c>
      <c r="R51" s="78">
        <v>-232819</v>
      </c>
      <c r="S51" s="78">
        <v>-272018</v>
      </c>
      <c r="T51" s="78">
        <v>-292472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0.2097429484128952</v>
      </c>
      <c r="AC51" s="63">
        <v>0.19920924305915833</v>
      </c>
      <c r="AD51" s="63">
        <v>0.19586621224880219</v>
      </c>
      <c r="AE51" s="63">
        <v>0.18906937539577484</v>
      </c>
      <c r="AF51" s="63">
        <v>0.19226840138435364</v>
      </c>
      <c r="AG51" s="64"/>
      <c r="AH51" s="63">
        <v>-2.2757336497306824E-2</v>
      </c>
      <c r="AI51" s="63">
        <v>-2.2823944687843323E-2</v>
      </c>
      <c r="AJ51" s="63">
        <v>-1.8113136291503906E-2</v>
      </c>
      <c r="AK51" s="63">
        <v>-2.1162763237953186E-2</v>
      </c>
      <c r="AL51" s="63">
        <v>-2.2754073143005371E-2</v>
      </c>
      <c r="AM51" s="50"/>
      <c r="AN51" s="82">
        <f t="shared" si="4"/>
        <v>2695000</v>
      </c>
      <c r="AO51" s="82">
        <f t="shared" si="5"/>
        <v>2560000</v>
      </c>
      <c r="AP51" s="82">
        <f t="shared" si="6"/>
        <v>2520000</v>
      </c>
      <c r="AQ51" s="82">
        <f t="shared" si="7"/>
        <v>2430000</v>
      </c>
      <c r="AR51" s="82">
        <f t="shared" si="8"/>
        <v>2470000</v>
      </c>
      <c r="AS51" s="51"/>
      <c r="AT51" s="82">
        <f t="shared" si="9"/>
        <v>-295000</v>
      </c>
      <c r="AU51" s="82">
        <f t="shared" si="10"/>
        <v>-295000</v>
      </c>
      <c r="AV51" s="82">
        <f t="shared" si="11"/>
        <v>-235000</v>
      </c>
      <c r="AW51" s="82">
        <f t="shared" si="12"/>
        <v>-270000</v>
      </c>
      <c r="AX51" s="82">
        <f t="shared" si="13"/>
        <v>-290000</v>
      </c>
      <c r="AY51" s="51"/>
      <c r="AZ51" s="83">
        <f t="shared" si="14"/>
        <v>0.2097429484128952</v>
      </c>
      <c r="BA51" s="83">
        <f t="shared" si="15"/>
        <v>0.19920924305915833</v>
      </c>
      <c r="BB51" s="83">
        <f t="shared" si="16"/>
        <v>0.19586621224880219</v>
      </c>
      <c r="BC51" s="83">
        <f t="shared" si="17"/>
        <v>0.18906937539577484</v>
      </c>
      <c r="BD51" s="83">
        <f t="shared" si="18"/>
        <v>0.19226840138435364</v>
      </c>
      <c r="BF51" s="83">
        <f t="shared" si="19"/>
        <v>-2.2757336497306824E-2</v>
      </c>
      <c r="BG51" s="83">
        <f t="shared" si="20"/>
        <v>-2.2823944687843323E-2</v>
      </c>
      <c r="BH51" s="83">
        <f t="shared" si="21"/>
        <v>-1.8113136291503906E-2</v>
      </c>
      <c r="BI51" s="83">
        <f t="shared" si="22"/>
        <v>-2.1162763237953186E-2</v>
      </c>
      <c r="BJ51" s="83">
        <f t="shared" si="23"/>
        <v>-2.2754073143005371E-2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1649845</v>
      </c>
      <c r="K52" s="78">
        <v>2045665</v>
      </c>
      <c r="L52" s="78">
        <v>2509988</v>
      </c>
      <c r="M52" s="78">
        <v>2432239</v>
      </c>
      <c r="N52" s="78">
        <v>2586977</v>
      </c>
      <c r="O52" s="62"/>
      <c r="P52" s="78">
        <v>-198149</v>
      </c>
      <c r="Q52" s="78">
        <v>-228153</v>
      </c>
      <c r="R52" s="78">
        <v>-120655</v>
      </c>
      <c r="S52" s="78">
        <v>-198412</v>
      </c>
      <c r="T52" s="78">
        <v>-103493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7.1663074195384979E-2</v>
      </c>
      <c r="AC52" s="63">
        <v>8.8856011629104614E-2</v>
      </c>
      <c r="AD52" s="63">
        <v>0.10902446508407593</v>
      </c>
      <c r="AE52" s="63">
        <v>0.10564734041690826</v>
      </c>
      <c r="AF52" s="63">
        <v>0.11236857622861862</v>
      </c>
      <c r="AG52" s="64"/>
      <c r="AH52" s="63">
        <v>-8.6068511009216309E-3</v>
      </c>
      <c r="AI52" s="63">
        <v>-9.9101141095161438E-3</v>
      </c>
      <c r="AJ52" s="63">
        <v>-5.2407979965209961E-3</v>
      </c>
      <c r="AK52" s="63">
        <v>-8.6182728409767151E-3</v>
      </c>
      <c r="AL52" s="63">
        <v>-4.4953450560569763E-3</v>
      </c>
      <c r="AM52" s="19"/>
      <c r="AN52" s="82">
        <f t="shared" si="4"/>
        <v>1650000</v>
      </c>
      <c r="AO52" s="82">
        <f t="shared" si="5"/>
        <v>2045000</v>
      </c>
      <c r="AP52" s="82">
        <f t="shared" si="6"/>
        <v>2510000</v>
      </c>
      <c r="AQ52" s="82">
        <f t="shared" si="7"/>
        <v>2430000</v>
      </c>
      <c r="AR52" s="82">
        <f t="shared" si="8"/>
        <v>2585000</v>
      </c>
      <c r="AS52" s="37"/>
      <c r="AT52" s="82">
        <f t="shared" si="9"/>
        <v>-200000</v>
      </c>
      <c r="AU52" s="82">
        <f t="shared" si="10"/>
        <v>-230000</v>
      </c>
      <c r="AV52" s="82">
        <f t="shared" si="11"/>
        <v>-120000</v>
      </c>
      <c r="AW52" s="82">
        <f t="shared" si="12"/>
        <v>-200000</v>
      </c>
      <c r="AX52" s="82">
        <f t="shared" si="13"/>
        <v>-105000</v>
      </c>
      <c r="AY52" s="37"/>
      <c r="AZ52" s="83">
        <f t="shared" si="14"/>
        <v>7.1663074195384979E-2</v>
      </c>
      <c r="BA52" s="83">
        <f t="shared" si="15"/>
        <v>8.8856011629104614E-2</v>
      </c>
      <c r="BB52" s="83">
        <f t="shared" si="16"/>
        <v>0.10902446508407593</v>
      </c>
      <c r="BC52" s="83">
        <f t="shared" si="17"/>
        <v>0.10564734041690826</v>
      </c>
      <c r="BD52" s="83">
        <f t="shared" si="18"/>
        <v>0.11236857622861862</v>
      </c>
      <c r="BF52" s="83">
        <f t="shared" si="19"/>
        <v>-8.6068511009216309E-3</v>
      </c>
      <c r="BG52" s="83">
        <f t="shared" si="20"/>
        <v>-9.9101141095161438E-3</v>
      </c>
      <c r="BH52" s="83">
        <f t="shared" si="21"/>
        <v>-5.2407979965209961E-3</v>
      </c>
      <c r="BI52" s="83">
        <f t="shared" si="22"/>
        <v>-8.6182728409767151E-3</v>
      </c>
      <c r="BJ52" s="83">
        <f t="shared" si="23"/>
        <v>-4.4953450560569763E-3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779603</v>
      </c>
      <c r="K53" s="78">
        <v>695815</v>
      </c>
      <c r="L53" s="78">
        <v>732111</v>
      </c>
      <c r="M53" s="78">
        <v>697714</v>
      </c>
      <c r="N53" s="78">
        <v>749134</v>
      </c>
      <c r="O53" s="62"/>
      <c r="P53" s="78">
        <v>-153325</v>
      </c>
      <c r="Q53" s="78">
        <v>-163254</v>
      </c>
      <c r="R53" s="78">
        <v>-154291</v>
      </c>
      <c r="S53" s="78">
        <v>-137964</v>
      </c>
      <c r="T53" s="78">
        <v>-131911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3.8510870188474655E-2</v>
      </c>
      <c r="AC53" s="63">
        <v>3.4371905028820038E-2</v>
      </c>
      <c r="AD53" s="63">
        <v>3.6164857447147369E-2</v>
      </c>
      <c r="AE53" s="63">
        <v>3.4465711563825607E-2</v>
      </c>
      <c r="AF53" s="63">
        <v>3.700575977563858E-2</v>
      </c>
      <c r="AG53" s="64"/>
      <c r="AH53" s="63">
        <v>-7.5739547610282898E-3</v>
      </c>
      <c r="AI53" s="63">
        <v>-8.0644302070140839E-3</v>
      </c>
      <c r="AJ53" s="63">
        <v>-7.6216757297515869E-3</v>
      </c>
      <c r="AK53" s="63">
        <v>-6.815154105424881E-3</v>
      </c>
      <c r="AL53" s="63">
        <v>-6.5161474049091339E-3</v>
      </c>
      <c r="AM53" s="19"/>
      <c r="AN53" s="82">
        <f t="shared" si="4"/>
        <v>780000</v>
      </c>
      <c r="AO53" s="82">
        <f t="shared" si="5"/>
        <v>695000</v>
      </c>
      <c r="AP53" s="82">
        <f t="shared" si="6"/>
        <v>730000</v>
      </c>
      <c r="AQ53" s="82">
        <f t="shared" si="7"/>
        <v>700000</v>
      </c>
      <c r="AR53" s="82">
        <f t="shared" si="8"/>
        <v>750000</v>
      </c>
      <c r="AS53" s="37"/>
      <c r="AT53" s="82">
        <f t="shared" si="9"/>
        <v>-155000</v>
      </c>
      <c r="AU53" s="82">
        <f t="shared" si="10"/>
        <v>-165000</v>
      </c>
      <c r="AV53" s="82">
        <f t="shared" si="11"/>
        <v>-155000</v>
      </c>
      <c r="AW53" s="82">
        <f t="shared" si="12"/>
        <v>-140000</v>
      </c>
      <c r="AX53" s="82">
        <f t="shared" si="13"/>
        <v>-130000</v>
      </c>
      <c r="AY53" s="37"/>
      <c r="AZ53" s="83">
        <f t="shared" si="14"/>
        <v>3.8510870188474655E-2</v>
      </c>
      <c r="BA53" s="83">
        <f t="shared" si="15"/>
        <v>3.4371905028820038E-2</v>
      </c>
      <c r="BB53" s="83">
        <f t="shared" si="16"/>
        <v>3.6164857447147369E-2</v>
      </c>
      <c r="BC53" s="83">
        <f t="shared" si="17"/>
        <v>3.4465711563825607E-2</v>
      </c>
      <c r="BD53" s="83">
        <f t="shared" si="18"/>
        <v>3.700575977563858E-2</v>
      </c>
      <c r="BF53" s="83">
        <f t="shared" si="19"/>
        <v>-7.5739547610282898E-3</v>
      </c>
      <c r="BG53" s="83">
        <f t="shared" si="20"/>
        <v>-8.0644302070140839E-3</v>
      </c>
      <c r="BH53" s="83">
        <f t="shared" si="21"/>
        <v>-7.6216757297515869E-3</v>
      </c>
      <c r="BI53" s="83">
        <f t="shared" si="22"/>
        <v>-6.815154105424881E-3</v>
      </c>
      <c r="BJ53" s="83">
        <f t="shared" si="23"/>
        <v>-6.5161474049091339E-3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5914864.5</v>
      </c>
      <c r="M55" s="78">
        <v>6014805.5</v>
      </c>
      <c r="N55" s="78">
        <v>6216595</v>
      </c>
      <c r="O55" s="62"/>
      <c r="P55" s="78"/>
      <c r="Q55" s="78"/>
      <c r="R55" s="78">
        <v>-531095</v>
      </c>
      <c r="S55" s="78">
        <v>-514120.34375</v>
      </c>
      <c r="T55" s="78">
        <v>-463144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0.10543573647737503</v>
      </c>
      <c r="AE55" s="63">
        <v>0.10721725225448608</v>
      </c>
      <c r="AF55" s="63">
        <v>0.11081425845623016</v>
      </c>
      <c r="AG55" s="64"/>
      <c r="AH55" s="63"/>
      <c r="AI55" s="63"/>
      <c r="AJ55" s="63">
        <v>-9.4670625403523445E-3</v>
      </c>
      <c r="AK55" s="63">
        <v>-9.1644776985049248E-3</v>
      </c>
      <c r="AL55" s="63">
        <v>-8.2557974383234978E-3</v>
      </c>
      <c r="AM55" s="19"/>
      <c r="AN55" s="82"/>
      <c r="AO55" s="82"/>
      <c r="AP55" s="82">
        <f t="shared" si="6"/>
        <v>5915000</v>
      </c>
      <c r="AQ55" s="82">
        <f t="shared" si="7"/>
        <v>6015000</v>
      </c>
      <c r="AR55" s="82">
        <f t="shared" si="8"/>
        <v>6215000</v>
      </c>
      <c r="AS55" s="37"/>
      <c r="AT55" s="82"/>
      <c r="AU55" s="82"/>
      <c r="AV55" s="82">
        <f t="shared" si="11"/>
        <v>-530000</v>
      </c>
      <c r="AW55" s="82">
        <f t="shared" si="12"/>
        <v>-515000</v>
      </c>
      <c r="AX55" s="82">
        <f t="shared" si="13"/>
        <v>-465000</v>
      </c>
      <c r="AY55" s="37"/>
      <c r="AZ55" s="83"/>
      <c r="BA55" s="83"/>
      <c r="BB55" s="83">
        <f t="shared" si="16"/>
        <v>0.10543573647737503</v>
      </c>
      <c r="BC55" s="83">
        <f t="shared" si="17"/>
        <v>0.10721725225448608</v>
      </c>
      <c r="BD55" s="83">
        <f t="shared" si="18"/>
        <v>0.11081425845623016</v>
      </c>
      <c r="BF55" s="83"/>
      <c r="BG55" s="83"/>
      <c r="BH55" s="83">
        <f t="shared" si="21"/>
        <v>-9.4670625403523445E-3</v>
      </c>
      <c r="BI55" s="83">
        <f t="shared" si="22"/>
        <v>-9.1644776985049248E-3</v>
      </c>
      <c r="BJ55" s="83">
        <f t="shared" si="23"/>
        <v>-8.2557974383234978E-3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217015.671875</v>
      </c>
      <c r="M56" s="78">
        <v>219879.328125</v>
      </c>
      <c r="N56" s="78">
        <v>225061</v>
      </c>
      <c r="O56" s="62"/>
      <c r="P56" s="78"/>
      <c r="Q56" s="78"/>
      <c r="R56" s="78">
        <v>-4481</v>
      </c>
      <c r="S56" s="78">
        <v>3415.333251953125</v>
      </c>
      <c r="T56" s="78">
        <v>13814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0.24237297475337982</v>
      </c>
      <c r="AE56" s="63">
        <v>0.24557124078273773</v>
      </c>
      <c r="AF56" s="63">
        <v>0.25135836005210876</v>
      </c>
      <c r="AG56" s="64"/>
      <c r="AH56" s="63"/>
      <c r="AI56" s="63"/>
      <c r="AJ56" s="63">
        <v>-5.0045796670019627E-3</v>
      </c>
      <c r="AK56" s="63">
        <v>3.8144041318446398E-3</v>
      </c>
      <c r="AL56" s="63">
        <v>1.5428106300532818E-2</v>
      </c>
      <c r="AM56" s="19"/>
      <c r="AN56" s="82"/>
      <c r="AO56" s="82"/>
      <c r="AP56" s="82">
        <f t="shared" si="6"/>
        <v>215000</v>
      </c>
      <c r="AQ56" s="82">
        <f t="shared" si="7"/>
        <v>220000</v>
      </c>
      <c r="AR56" s="82">
        <f t="shared" si="8"/>
        <v>225000</v>
      </c>
      <c r="AS56" s="37"/>
      <c r="AT56" s="82"/>
      <c r="AU56" s="82"/>
      <c r="AV56" s="82">
        <f t="shared" si="11"/>
        <v>-5000</v>
      </c>
      <c r="AW56" s="82">
        <f t="shared" si="12"/>
        <v>5000</v>
      </c>
      <c r="AX56" s="82">
        <f t="shared" si="13"/>
        <v>15000</v>
      </c>
      <c r="AY56" s="37"/>
      <c r="AZ56" s="83"/>
      <c r="BA56" s="83"/>
      <c r="BB56" s="83">
        <f t="shared" si="16"/>
        <v>0.24237297475337982</v>
      </c>
      <c r="BC56" s="83">
        <f t="shared" si="17"/>
        <v>0.24557124078273773</v>
      </c>
      <c r="BD56" s="83">
        <f t="shared" si="18"/>
        <v>0.25135836005210876</v>
      </c>
      <c r="BF56" s="83"/>
      <c r="BG56" s="83"/>
      <c r="BH56" s="83">
        <f t="shared" si="21"/>
        <v>-5.0045796670019627E-3</v>
      </c>
      <c r="BI56" s="83">
        <f t="shared" si="22"/>
        <v>3.8144041318446398E-3</v>
      </c>
      <c r="BJ56" s="83">
        <f t="shared" si="23"/>
        <v>1.5428106300532818E-2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1467917.625</v>
      </c>
      <c r="M57" s="78">
        <v>1458720.375</v>
      </c>
      <c r="N57" s="78">
        <v>1481980.375</v>
      </c>
      <c r="O57" s="62"/>
      <c r="P57" s="78"/>
      <c r="Q57" s="78"/>
      <c r="R57" s="78">
        <v>-175141.671875</v>
      </c>
      <c r="S57" s="78">
        <v>-159194.328125</v>
      </c>
      <c r="T57" s="78">
        <v>-135651.328125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0.23771865665912628</v>
      </c>
      <c r="AE57" s="63">
        <v>0.23622921109199524</v>
      </c>
      <c r="AF57" s="63">
        <v>0.23999600112438202</v>
      </c>
      <c r="AG57" s="64"/>
      <c r="AH57" s="63"/>
      <c r="AI57" s="63"/>
      <c r="AJ57" s="63">
        <v>-2.8362920507788658E-2</v>
      </c>
      <c r="AK57" s="63">
        <v>-2.5780370458960533E-2</v>
      </c>
      <c r="AL57" s="63">
        <v>-2.1967753767967224E-2</v>
      </c>
      <c r="AM57" s="19"/>
      <c r="AN57" s="82"/>
      <c r="AO57" s="82"/>
      <c r="AP57" s="82">
        <f t="shared" si="6"/>
        <v>1470000</v>
      </c>
      <c r="AQ57" s="82">
        <f t="shared" si="7"/>
        <v>1460000</v>
      </c>
      <c r="AR57" s="82">
        <f t="shared" si="8"/>
        <v>1480000</v>
      </c>
      <c r="AS57" s="37"/>
      <c r="AT57" s="82"/>
      <c r="AU57" s="82"/>
      <c r="AV57" s="82">
        <f t="shared" si="11"/>
        <v>-175000</v>
      </c>
      <c r="AW57" s="82">
        <f t="shared" si="12"/>
        <v>-160000</v>
      </c>
      <c r="AX57" s="82">
        <f t="shared" si="13"/>
        <v>-135000</v>
      </c>
      <c r="AY57" s="37"/>
      <c r="AZ57" s="83"/>
      <c r="BA57" s="83"/>
      <c r="BB57" s="83">
        <f t="shared" si="16"/>
        <v>0.23771865665912628</v>
      </c>
      <c r="BC57" s="83">
        <f t="shared" si="17"/>
        <v>0.23622921109199524</v>
      </c>
      <c r="BD57" s="83">
        <f t="shared" si="18"/>
        <v>0.23999600112438202</v>
      </c>
      <c r="BF57" s="83"/>
      <c r="BG57" s="83"/>
      <c r="BH57" s="83">
        <f t="shared" si="21"/>
        <v>-2.8362920507788658E-2</v>
      </c>
      <c r="BI57" s="83">
        <f t="shared" si="22"/>
        <v>-2.5780370458960533E-2</v>
      </c>
      <c r="BJ57" s="83">
        <f t="shared" si="23"/>
        <v>-2.1967753767967224E-2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645190</v>
      </c>
      <c r="M58" s="78">
        <v>642449.6875</v>
      </c>
      <c r="N58" s="78">
        <v>643471</v>
      </c>
      <c r="O58" s="62"/>
      <c r="P58" s="78"/>
      <c r="Q58" s="78"/>
      <c r="R58" s="78">
        <v>-12814</v>
      </c>
      <c r="S58" s="78">
        <v>-9683</v>
      </c>
      <c r="T58" s="78">
        <v>-10577.3330078125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0.29097515344619751</v>
      </c>
      <c r="AE58" s="63">
        <v>0.28973928093910217</v>
      </c>
      <c r="AF58" s="63">
        <v>0.29019990563392639</v>
      </c>
      <c r="AG58" s="64"/>
      <c r="AH58" s="63"/>
      <c r="AI58" s="63"/>
      <c r="AJ58" s="63">
        <v>-5.7789981365203857E-3</v>
      </c>
      <c r="AK58" s="63">
        <v>-4.3669543229043484E-3</v>
      </c>
      <c r="AL58" s="63">
        <v>-4.770288709551096E-3</v>
      </c>
      <c r="AM58" s="19"/>
      <c r="AN58" s="82"/>
      <c r="AO58" s="82"/>
      <c r="AP58" s="82">
        <f t="shared" si="6"/>
        <v>645000</v>
      </c>
      <c r="AQ58" s="82">
        <f t="shared" si="7"/>
        <v>640000</v>
      </c>
      <c r="AR58" s="82">
        <f t="shared" si="8"/>
        <v>645000</v>
      </c>
      <c r="AS58" s="37"/>
      <c r="AT58" s="82"/>
      <c r="AU58" s="82"/>
      <c r="AV58" s="82">
        <f t="shared" si="11"/>
        <v>-15000</v>
      </c>
      <c r="AW58" s="82">
        <f t="shared" si="12"/>
        <v>-10000</v>
      </c>
      <c r="AX58" s="82">
        <f t="shared" si="13"/>
        <v>-10000</v>
      </c>
      <c r="AY58" s="37"/>
      <c r="AZ58" s="83"/>
      <c r="BA58" s="83"/>
      <c r="BB58" s="83">
        <f t="shared" si="16"/>
        <v>0.29097515344619751</v>
      </c>
      <c r="BC58" s="83">
        <f t="shared" si="17"/>
        <v>0.28973928093910217</v>
      </c>
      <c r="BD58" s="83">
        <f t="shared" si="18"/>
        <v>0.29019990563392639</v>
      </c>
      <c r="BF58" s="83"/>
      <c r="BG58" s="83"/>
      <c r="BH58" s="83">
        <f t="shared" si="21"/>
        <v>-5.7789981365203857E-3</v>
      </c>
      <c r="BI58" s="83">
        <f t="shared" si="22"/>
        <v>-4.3669543229043484E-3</v>
      </c>
      <c r="BJ58" s="83">
        <f t="shared" si="23"/>
        <v>-4.770288709551096E-3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451350.65625</v>
      </c>
      <c r="M59" s="78">
        <v>464318.34375</v>
      </c>
      <c r="N59" s="78">
        <v>472615</v>
      </c>
      <c r="O59" s="62"/>
      <c r="P59" s="78"/>
      <c r="Q59" s="78"/>
      <c r="R59" s="78">
        <v>-9969</v>
      </c>
      <c r="S59" s="78">
        <v>-10345.6669921875</v>
      </c>
      <c r="T59" s="78">
        <v>-13358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0.35005846619606018</v>
      </c>
      <c r="AE59" s="63">
        <v>0.36011591553688049</v>
      </c>
      <c r="AF59" s="63">
        <v>0.36655065417289734</v>
      </c>
      <c r="AG59" s="64"/>
      <c r="AH59" s="63"/>
      <c r="AI59" s="63"/>
      <c r="AJ59" s="63">
        <v>-7.7317557297646999E-3</v>
      </c>
      <c r="AK59" s="63">
        <v>-8.0238776281476021E-3</v>
      </c>
      <c r="AL59" s="63">
        <v>-1.0360181331634521E-2</v>
      </c>
      <c r="AM59" s="19"/>
      <c r="AN59" s="82"/>
      <c r="AO59" s="82"/>
      <c r="AP59" s="82">
        <f t="shared" si="6"/>
        <v>450000</v>
      </c>
      <c r="AQ59" s="82">
        <f t="shared" si="7"/>
        <v>465000</v>
      </c>
      <c r="AR59" s="82">
        <f t="shared" si="8"/>
        <v>475000</v>
      </c>
      <c r="AS59" s="37"/>
      <c r="AT59" s="82"/>
      <c r="AU59" s="82"/>
      <c r="AV59" s="82">
        <f t="shared" si="11"/>
        <v>-10000</v>
      </c>
      <c r="AW59" s="82">
        <f t="shared" si="12"/>
        <v>-10000</v>
      </c>
      <c r="AX59" s="82">
        <f t="shared" si="13"/>
        <v>-15000</v>
      </c>
      <c r="AY59" s="37"/>
      <c r="AZ59" s="83"/>
      <c r="BA59" s="83"/>
      <c r="BB59" s="83">
        <f t="shared" si="16"/>
        <v>0.35005846619606018</v>
      </c>
      <c r="BC59" s="83">
        <f t="shared" si="17"/>
        <v>0.36011591553688049</v>
      </c>
      <c r="BD59" s="83">
        <f t="shared" si="18"/>
        <v>0.36655065417289734</v>
      </c>
      <c r="BF59" s="83"/>
      <c r="BG59" s="83"/>
      <c r="BH59" s="83">
        <f t="shared" si="21"/>
        <v>-7.7317557297646999E-3</v>
      </c>
      <c r="BI59" s="83">
        <f t="shared" si="22"/>
        <v>-8.0238776281476021E-3</v>
      </c>
      <c r="BJ59" s="83">
        <f t="shared" si="23"/>
        <v>-1.0360181331634521E-2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11"/>
        <v>0</v>
      </c>
      <c r="AW60" s="82">
        <f t="shared" si="12"/>
        <v>0</v>
      </c>
      <c r="AX60" s="82">
        <f t="shared" si="13"/>
        <v>0</v>
      </c>
      <c r="AY60" s="37"/>
      <c r="AZ60" s="83"/>
      <c r="BA60" s="83"/>
      <c r="BB60" s="83">
        <f t="shared" si="16"/>
        <v>0</v>
      </c>
      <c r="BC60" s="83">
        <f t="shared" si="17"/>
        <v>0</v>
      </c>
      <c r="BD60" s="83">
        <f t="shared" si="18"/>
        <v>0</v>
      </c>
      <c r="BF60" s="83"/>
      <c r="BG60" s="83"/>
      <c r="BH60" s="83">
        <f t="shared" si="21"/>
        <v>0</v>
      </c>
      <c r="BI60" s="83">
        <f t="shared" si="22"/>
        <v>0</v>
      </c>
      <c r="BJ60" s="83">
        <f t="shared" si="2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326503.34375</v>
      </c>
      <c r="M61" s="78">
        <v>341386</v>
      </c>
      <c r="N61" s="78">
        <v>351741</v>
      </c>
      <c r="O61" s="62"/>
      <c r="P61" s="78"/>
      <c r="Q61" s="78"/>
      <c r="R61" s="78">
        <v>-53281.33203125</v>
      </c>
      <c r="S61" s="78">
        <v>-41624.66796875</v>
      </c>
      <c r="T61" s="78">
        <v>-37110.33203125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0.12242799252271652</v>
      </c>
      <c r="AE61" s="63">
        <v>0.12800849974155426</v>
      </c>
      <c r="AF61" s="63">
        <v>0.13189128041267395</v>
      </c>
      <c r="AG61" s="64"/>
      <c r="AH61" s="63"/>
      <c r="AI61" s="63"/>
      <c r="AJ61" s="63">
        <v>-1.997874490916729E-2</v>
      </c>
      <c r="AK61" s="63">
        <v>-1.5607881359755993E-2</v>
      </c>
      <c r="AL61" s="63">
        <v>-1.391515601426363E-2</v>
      </c>
      <c r="AM61" s="19"/>
      <c r="AN61" s="82"/>
      <c r="AO61" s="82"/>
      <c r="AP61" s="82">
        <f t="shared" si="6"/>
        <v>325000</v>
      </c>
      <c r="AQ61" s="82">
        <f t="shared" si="7"/>
        <v>340000</v>
      </c>
      <c r="AR61" s="82">
        <f t="shared" si="8"/>
        <v>350000</v>
      </c>
      <c r="AS61" s="37"/>
      <c r="AT61" s="82"/>
      <c r="AU61" s="82"/>
      <c r="AV61" s="82">
        <f t="shared" si="11"/>
        <v>-55000</v>
      </c>
      <c r="AW61" s="82">
        <f t="shared" si="12"/>
        <v>-40000</v>
      </c>
      <c r="AX61" s="82">
        <f t="shared" si="13"/>
        <v>-35000</v>
      </c>
      <c r="AY61" s="37"/>
      <c r="AZ61" s="83"/>
      <c r="BA61" s="83"/>
      <c r="BB61" s="83">
        <f t="shared" si="16"/>
        <v>0.12242799252271652</v>
      </c>
      <c r="BC61" s="83">
        <f t="shared" si="17"/>
        <v>0.12800849974155426</v>
      </c>
      <c r="BD61" s="83">
        <f t="shared" si="18"/>
        <v>0.13189128041267395</v>
      </c>
      <c r="BF61" s="83"/>
      <c r="BG61" s="83"/>
      <c r="BH61" s="83">
        <f t="shared" si="21"/>
        <v>-1.997874490916729E-2</v>
      </c>
      <c r="BI61" s="83">
        <f t="shared" si="22"/>
        <v>-1.5607881359755993E-2</v>
      </c>
      <c r="BJ61" s="83">
        <f t="shared" si="23"/>
        <v>-1.391515601426363E-2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1189936.625</v>
      </c>
      <c r="M62" s="78">
        <v>1197739.375</v>
      </c>
      <c r="N62" s="78">
        <v>1248742.375</v>
      </c>
      <c r="O62" s="62"/>
      <c r="P62" s="78"/>
      <c r="Q62" s="78"/>
      <c r="R62" s="78">
        <v>-106390.6640625</v>
      </c>
      <c r="S62" s="78">
        <v>-102585.3359375</v>
      </c>
      <c r="T62" s="78">
        <v>-85581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0.16186700761318207</v>
      </c>
      <c r="AE62" s="63">
        <v>0.16292840242385864</v>
      </c>
      <c r="AF62" s="63">
        <v>0.16986633837223053</v>
      </c>
      <c r="AG62" s="64"/>
      <c r="AH62" s="63"/>
      <c r="AI62" s="63"/>
      <c r="AJ62" s="63">
        <v>-1.4472320675849915E-2</v>
      </c>
      <c r="AK62" s="63">
        <v>-1.3954673893749714E-2</v>
      </c>
      <c r="AL62" s="63">
        <v>-1.1641576886177063E-2</v>
      </c>
      <c r="AM62" s="19"/>
      <c r="AN62" s="82"/>
      <c r="AO62" s="82"/>
      <c r="AP62" s="82">
        <f t="shared" si="6"/>
        <v>1190000</v>
      </c>
      <c r="AQ62" s="82">
        <f t="shared" si="7"/>
        <v>1200000</v>
      </c>
      <c r="AR62" s="82">
        <f t="shared" si="8"/>
        <v>1250000</v>
      </c>
      <c r="AS62" s="37"/>
      <c r="AT62" s="82"/>
      <c r="AU62" s="82"/>
      <c r="AV62" s="82">
        <f t="shared" si="11"/>
        <v>-105000</v>
      </c>
      <c r="AW62" s="82">
        <f t="shared" si="12"/>
        <v>-105000</v>
      </c>
      <c r="AX62" s="82">
        <f t="shared" si="13"/>
        <v>-85000</v>
      </c>
      <c r="AY62" s="37"/>
      <c r="AZ62" s="83"/>
      <c r="BA62" s="83"/>
      <c r="BB62" s="83">
        <f t="shared" si="16"/>
        <v>0.16186700761318207</v>
      </c>
      <c r="BC62" s="83">
        <f t="shared" si="17"/>
        <v>0.16292840242385864</v>
      </c>
      <c r="BD62" s="83">
        <f t="shared" si="18"/>
        <v>0.16986633837223053</v>
      </c>
      <c r="BF62" s="83"/>
      <c r="BG62" s="83"/>
      <c r="BH62" s="83">
        <f t="shared" si="21"/>
        <v>-1.4472320675849915E-2</v>
      </c>
      <c r="BI62" s="83">
        <f t="shared" si="22"/>
        <v>-1.3954673893749714E-2</v>
      </c>
      <c r="BJ62" s="83">
        <f t="shared" si="23"/>
        <v>-1.1641576886177063E-2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783050.6875</v>
      </c>
      <c r="M63" s="78">
        <v>804219.3125</v>
      </c>
      <c r="N63" s="78">
        <v>826272.6875</v>
      </c>
      <c r="O63" s="62"/>
      <c r="P63" s="78"/>
      <c r="Q63" s="78"/>
      <c r="R63" s="78">
        <v>-36199.33203125</v>
      </c>
      <c r="S63" s="78">
        <v>-35145.66796875</v>
      </c>
      <c r="T63" s="78">
        <v>-39029.66796875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0.14313577115535736</v>
      </c>
      <c r="AE63" s="63">
        <v>0.14700523018836975</v>
      </c>
      <c r="AF63" s="63">
        <v>0.15103641152381897</v>
      </c>
      <c r="AG63" s="64"/>
      <c r="AH63" s="63"/>
      <c r="AI63" s="63"/>
      <c r="AJ63" s="63">
        <v>-6.6169598139822483E-3</v>
      </c>
      <c r="AK63" s="63">
        <v>-6.4243623055517673E-3</v>
      </c>
      <c r="AL63" s="63">
        <v>-7.1343281306326389E-3</v>
      </c>
      <c r="AM63" s="19"/>
      <c r="AN63" s="82"/>
      <c r="AO63" s="82"/>
      <c r="AP63" s="82">
        <f t="shared" si="6"/>
        <v>785000</v>
      </c>
      <c r="AQ63" s="82">
        <f t="shared" si="7"/>
        <v>805000</v>
      </c>
      <c r="AR63" s="82">
        <f t="shared" si="8"/>
        <v>825000</v>
      </c>
      <c r="AS63" s="37"/>
      <c r="AT63" s="82"/>
      <c r="AU63" s="82"/>
      <c r="AV63" s="82">
        <f t="shared" si="11"/>
        <v>-35000</v>
      </c>
      <c r="AW63" s="82">
        <f t="shared" si="12"/>
        <v>-35000</v>
      </c>
      <c r="AX63" s="82">
        <f t="shared" si="13"/>
        <v>-40000</v>
      </c>
      <c r="AY63" s="37"/>
      <c r="AZ63" s="83"/>
      <c r="BA63" s="83"/>
      <c r="BB63" s="83">
        <f t="shared" si="16"/>
        <v>0.14313577115535736</v>
      </c>
      <c r="BC63" s="83">
        <f t="shared" si="17"/>
        <v>0.14700523018836975</v>
      </c>
      <c r="BD63" s="83">
        <f t="shared" si="18"/>
        <v>0.15103641152381897</v>
      </c>
      <c r="BF63" s="83"/>
      <c r="BG63" s="83"/>
      <c r="BH63" s="83">
        <f t="shared" si="21"/>
        <v>-6.6169598139822483E-3</v>
      </c>
      <c r="BI63" s="83">
        <f t="shared" si="22"/>
        <v>-6.4243623055517673E-3</v>
      </c>
      <c r="BJ63" s="83">
        <f t="shared" si="23"/>
        <v>-7.1343281306326389E-3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544753.6875</v>
      </c>
      <c r="M64" s="78">
        <v>559727.6875</v>
      </c>
      <c r="N64" s="78">
        <v>597897.6875</v>
      </c>
      <c r="O64" s="62"/>
      <c r="P64" s="78"/>
      <c r="Q64" s="78"/>
      <c r="R64" s="78">
        <v>-68935</v>
      </c>
      <c r="S64" s="78">
        <v>-68029.3359375</v>
      </c>
      <c r="T64" s="78">
        <v>-62058.66796875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0.11191348731517792</v>
      </c>
      <c r="AE64" s="63">
        <v>0.11498972773551941</v>
      </c>
      <c r="AF64" s="63">
        <v>0.1228313148021698</v>
      </c>
      <c r="AG64" s="64"/>
      <c r="AH64" s="63"/>
      <c r="AI64" s="63"/>
      <c r="AJ64" s="63">
        <v>-1.4161914587020874E-2</v>
      </c>
      <c r="AK64" s="63">
        <v>-1.3975858688354492E-2</v>
      </c>
      <c r="AL64" s="63">
        <v>-1.2749257497489452E-2</v>
      </c>
      <c r="AM64" s="19"/>
      <c r="AN64" s="82"/>
      <c r="AO64" s="82"/>
      <c r="AP64" s="82">
        <f t="shared" si="6"/>
        <v>545000</v>
      </c>
      <c r="AQ64" s="82">
        <f t="shared" si="7"/>
        <v>560000</v>
      </c>
      <c r="AR64" s="82">
        <f t="shared" si="8"/>
        <v>600000</v>
      </c>
      <c r="AS64" s="37"/>
      <c r="AT64" s="82"/>
      <c r="AU64" s="82"/>
      <c r="AV64" s="82">
        <f t="shared" si="11"/>
        <v>-70000</v>
      </c>
      <c r="AW64" s="82">
        <f t="shared" si="12"/>
        <v>-70000</v>
      </c>
      <c r="AX64" s="82">
        <f t="shared" si="13"/>
        <v>-60000</v>
      </c>
      <c r="AY64" s="37"/>
      <c r="AZ64" s="83"/>
      <c r="BA64" s="83"/>
      <c r="BB64" s="83">
        <f t="shared" si="16"/>
        <v>0.11191348731517792</v>
      </c>
      <c r="BC64" s="83">
        <f t="shared" si="17"/>
        <v>0.11498972773551941</v>
      </c>
      <c r="BD64" s="83">
        <f t="shared" si="18"/>
        <v>0.1228313148021698</v>
      </c>
      <c r="BF64" s="83"/>
      <c r="BG64" s="83"/>
      <c r="BH64" s="83">
        <f t="shared" si="21"/>
        <v>-1.4161914587020874E-2</v>
      </c>
      <c r="BI64" s="83">
        <f t="shared" si="22"/>
        <v>-1.3975858688354492E-2</v>
      </c>
      <c r="BJ64" s="83">
        <f t="shared" si="23"/>
        <v>-1.2749257497489452E-2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946100.3125</v>
      </c>
      <c r="M65" s="78">
        <v>962375</v>
      </c>
      <c r="N65" s="78">
        <v>998421</v>
      </c>
      <c r="O65" s="62"/>
      <c r="P65" s="78"/>
      <c r="Q65" s="78"/>
      <c r="R65" s="78">
        <v>-80029.3359375</v>
      </c>
      <c r="S65" s="78">
        <v>-63682.66796875</v>
      </c>
      <c r="T65" s="78">
        <v>-52181.66796875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0.15801779925823212</v>
      </c>
      <c r="AE65" s="63">
        <v>0.16073600947856903</v>
      </c>
      <c r="AF65" s="63">
        <v>0.16675642132759094</v>
      </c>
      <c r="AG65" s="64"/>
      <c r="AH65" s="63"/>
      <c r="AI65" s="63"/>
      <c r="AJ65" s="63">
        <v>-1.3366515748202801E-2</v>
      </c>
      <c r="AK65" s="63">
        <v>-1.0636289604008198E-2</v>
      </c>
      <c r="AL65" s="63">
        <v>-8.7153865024447441E-3</v>
      </c>
      <c r="AM65" s="19"/>
      <c r="AN65" s="82"/>
      <c r="AO65" s="82"/>
      <c r="AP65" s="82">
        <f t="shared" si="6"/>
        <v>945000</v>
      </c>
      <c r="AQ65" s="82">
        <f t="shared" si="7"/>
        <v>960000</v>
      </c>
      <c r="AR65" s="82">
        <f t="shared" si="8"/>
        <v>1000000</v>
      </c>
      <c r="AS65" s="37"/>
      <c r="AT65" s="82"/>
      <c r="AU65" s="82"/>
      <c r="AV65" s="82">
        <f t="shared" si="11"/>
        <v>-80000</v>
      </c>
      <c r="AW65" s="82">
        <f t="shared" si="12"/>
        <v>-65000</v>
      </c>
      <c r="AX65" s="82">
        <f t="shared" si="13"/>
        <v>-50000</v>
      </c>
      <c r="AY65" s="37"/>
      <c r="AZ65" s="83"/>
      <c r="BA65" s="83"/>
      <c r="BB65" s="83">
        <f t="shared" si="16"/>
        <v>0.15801779925823212</v>
      </c>
      <c r="BC65" s="83">
        <f t="shared" si="17"/>
        <v>0.16073600947856903</v>
      </c>
      <c r="BD65" s="83">
        <f t="shared" si="18"/>
        <v>0.16675642132759094</v>
      </c>
      <c r="BF65" s="83"/>
      <c r="BG65" s="83"/>
      <c r="BH65" s="83">
        <f t="shared" si="21"/>
        <v>-1.3366515748202801E-2</v>
      </c>
      <c r="BI65" s="83">
        <f t="shared" si="22"/>
        <v>-1.0636289604008198E-2</v>
      </c>
      <c r="BJ65" s="83">
        <f t="shared" si="23"/>
        <v>-8.7153865024447441E-3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591098.3125</v>
      </c>
      <c r="M66" s="78">
        <v>592590.6875</v>
      </c>
      <c r="N66" s="78">
        <v>607051.6875</v>
      </c>
      <c r="O66" s="62"/>
      <c r="P66" s="78"/>
      <c r="Q66" s="78"/>
      <c r="R66" s="78">
        <v>-41201.33203125</v>
      </c>
      <c r="S66" s="78">
        <v>-44015.66796875</v>
      </c>
      <c r="T66" s="78">
        <v>-38557.66796875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9.4538852572441101E-2</v>
      </c>
      <c r="AE66" s="63">
        <v>9.4777531921863556E-2</v>
      </c>
      <c r="AF66" s="63">
        <v>9.7090393304824829E-2</v>
      </c>
      <c r="AG66" s="64"/>
      <c r="AH66" s="63"/>
      <c r="AI66" s="63"/>
      <c r="AJ66" s="63">
        <v>-6.5896459855139256E-3</v>
      </c>
      <c r="AK66" s="63">
        <v>-7.0397630333900452E-3</v>
      </c>
      <c r="AL66" s="63">
        <v>-6.1668208800256252E-3</v>
      </c>
      <c r="AM66" s="19"/>
      <c r="AN66" s="82"/>
      <c r="AO66" s="82"/>
      <c r="AP66" s="82">
        <f t="shared" si="6"/>
        <v>590000</v>
      </c>
      <c r="AQ66" s="82">
        <f t="shared" si="7"/>
        <v>595000</v>
      </c>
      <c r="AR66" s="82">
        <f t="shared" si="8"/>
        <v>605000</v>
      </c>
      <c r="AS66" s="37"/>
      <c r="AT66" s="82"/>
      <c r="AU66" s="82"/>
      <c r="AV66" s="82">
        <f t="shared" si="11"/>
        <v>-40000</v>
      </c>
      <c r="AW66" s="82">
        <f t="shared" si="12"/>
        <v>-45000</v>
      </c>
      <c r="AX66" s="82">
        <f t="shared" si="13"/>
        <v>-40000</v>
      </c>
      <c r="AY66" s="37"/>
      <c r="AZ66" s="83"/>
      <c r="BA66" s="83"/>
      <c r="BB66" s="83">
        <f t="shared" si="16"/>
        <v>9.4538852572441101E-2</v>
      </c>
      <c r="BC66" s="83">
        <f t="shared" si="17"/>
        <v>9.4777531921863556E-2</v>
      </c>
      <c r="BD66" s="83">
        <f t="shared" si="18"/>
        <v>9.7090393304824829E-2</v>
      </c>
      <c r="BF66" s="83"/>
      <c r="BG66" s="83"/>
      <c r="BH66" s="83">
        <f t="shared" si="21"/>
        <v>-6.5896459855139256E-3</v>
      </c>
      <c r="BI66" s="83">
        <f t="shared" si="22"/>
        <v>-7.0397630333900452E-3</v>
      </c>
      <c r="BJ66" s="83">
        <f t="shared" si="23"/>
        <v>-6.1668208800256252E-3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1631104.625</v>
      </c>
      <c r="M67" s="78">
        <v>1610447.625</v>
      </c>
      <c r="N67" s="78">
        <v>1609147.375</v>
      </c>
      <c r="O67" s="62"/>
      <c r="P67" s="78"/>
      <c r="Q67" s="78"/>
      <c r="R67" s="78">
        <v>-78123</v>
      </c>
      <c r="S67" s="78">
        <v>-61610.33203125</v>
      </c>
      <c r="T67" s="78">
        <v>-47442.33203125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0.18113932013511658</v>
      </c>
      <c r="AE67" s="63">
        <v>0.17884528636932373</v>
      </c>
      <c r="AF67" s="63">
        <v>0.17870087921619415</v>
      </c>
      <c r="AG67" s="64"/>
      <c r="AH67" s="63"/>
      <c r="AI67" s="63"/>
      <c r="AJ67" s="63">
        <v>-8.675803430378437E-3</v>
      </c>
      <c r="AK67" s="63">
        <v>-6.8420269526541233E-3</v>
      </c>
      <c r="AL67" s="63">
        <v>-5.2686235867440701E-3</v>
      </c>
      <c r="AM67" s="19"/>
      <c r="AN67" s="82"/>
      <c r="AO67" s="82"/>
      <c r="AP67" s="82">
        <f t="shared" si="6"/>
        <v>1630000</v>
      </c>
      <c r="AQ67" s="82">
        <f t="shared" si="7"/>
        <v>1610000</v>
      </c>
      <c r="AR67" s="82">
        <f t="shared" si="8"/>
        <v>1610000</v>
      </c>
      <c r="AS67" s="37"/>
      <c r="AT67" s="82"/>
      <c r="AU67" s="82"/>
      <c r="AV67" s="82">
        <f t="shared" si="11"/>
        <v>-80000</v>
      </c>
      <c r="AW67" s="82">
        <f t="shared" si="12"/>
        <v>-60000</v>
      </c>
      <c r="AX67" s="82">
        <f t="shared" si="13"/>
        <v>-45000</v>
      </c>
      <c r="AY67" s="37"/>
      <c r="AZ67" s="83"/>
      <c r="BA67" s="83"/>
      <c r="BB67" s="83">
        <f t="shared" si="16"/>
        <v>0.18113932013511658</v>
      </c>
      <c r="BC67" s="83">
        <f t="shared" si="17"/>
        <v>0.17884528636932373</v>
      </c>
      <c r="BD67" s="83">
        <f t="shared" si="18"/>
        <v>0.17870087921619415</v>
      </c>
      <c r="BF67" s="83"/>
      <c r="BG67" s="83"/>
      <c r="BH67" s="83">
        <f t="shared" si="21"/>
        <v>-8.675803430378437E-3</v>
      </c>
      <c r="BI67" s="83">
        <f t="shared" si="22"/>
        <v>-6.8420269526541233E-3</v>
      </c>
      <c r="BJ67" s="83">
        <f t="shared" si="23"/>
        <v>-5.2686235867440701E-3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1001805</v>
      </c>
      <c r="M68" s="78">
        <v>1009490.3125</v>
      </c>
      <c r="N68" s="78">
        <v>1017380.3125</v>
      </c>
      <c r="O68" s="62"/>
      <c r="P68" s="78"/>
      <c r="Q68" s="78"/>
      <c r="R68" s="78">
        <v>-105790.3359375</v>
      </c>
      <c r="S68" s="78">
        <v>-107744.3359375</v>
      </c>
      <c r="T68" s="78">
        <v>-107560.3359375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0.10977208614349365</v>
      </c>
      <c r="AE68" s="63">
        <v>0.11061420291662216</v>
      </c>
      <c r="AF68" s="63">
        <v>0.11147874593734741</v>
      </c>
      <c r="AG68" s="64"/>
      <c r="AH68" s="63"/>
      <c r="AI68" s="63"/>
      <c r="AJ68" s="63">
        <v>-1.1591901071369648E-2</v>
      </c>
      <c r="AK68" s="63">
        <v>-1.1806011199951172E-2</v>
      </c>
      <c r="AL68" s="63">
        <v>-1.1785849928855896E-2</v>
      </c>
      <c r="AM68" s="19"/>
      <c r="AN68" s="82"/>
      <c r="AO68" s="82"/>
      <c r="AP68" s="82">
        <f t="shared" si="6"/>
        <v>1000000</v>
      </c>
      <c r="AQ68" s="82">
        <f t="shared" si="7"/>
        <v>1010000</v>
      </c>
      <c r="AR68" s="82">
        <f t="shared" si="8"/>
        <v>1015000</v>
      </c>
      <c r="AS68" s="37"/>
      <c r="AT68" s="82"/>
      <c r="AU68" s="82"/>
      <c r="AV68" s="82">
        <f t="shared" si="11"/>
        <v>-105000</v>
      </c>
      <c r="AW68" s="82">
        <f t="shared" si="12"/>
        <v>-110000</v>
      </c>
      <c r="AX68" s="82">
        <f t="shared" si="13"/>
        <v>-110000</v>
      </c>
      <c r="AY68" s="37"/>
      <c r="AZ68" s="83"/>
      <c r="BA68" s="83"/>
      <c r="BB68" s="83">
        <f t="shared" si="16"/>
        <v>0.10977208614349365</v>
      </c>
      <c r="BC68" s="83">
        <f t="shared" si="17"/>
        <v>0.11061420291662216</v>
      </c>
      <c r="BD68" s="83">
        <f t="shared" si="18"/>
        <v>0.11147874593734741</v>
      </c>
      <c r="BF68" s="83"/>
      <c r="BG68" s="83"/>
      <c r="BH68" s="83">
        <f t="shared" si="21"/>
        <v>-1.1591901071369648E-2</v>
      </c>
      <c r="BI68" s="83">
        <f t="shared" si="22"/>
        <v>-1.1806011199951172E-2</v>
      </c>
      <c r="BJ68" s="83">
        <f t="shared" si="23"/>
        <v>-1.1785849928855896E-2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492980.34375</v>
      </c>
      <c r="M69" s="78">
        <v>530754.6875</v>
      </c>
      <c r="N69" s="78">
        <v>551882</v>
      </c>
      <c r="O69" s="62"/>
      <c r="P69" s="78"/>
      <c r="Q69" s="78"/>
      <c r="R69" s="78">
        <v>-32270.333984375</v>
      </c>
      <c r="S69" s="78">
        <v>-33789.33203125</v>
      </c>
      <c r="T69" s="78">
        <v>-34952.33203125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8.8096499443054199E-2</v>
      </c>
      <c r="AE69" s="63">
        <v>9.4846837222576141E-2</v>
      </c>
      <c r="AF69" s="63">
        <v>9.8622336983680725E-2</v>
      </c>
      <c r="AG69" s="64"/>
      <c r="AH69" s="63"/>
      <c r="AI69" s="63"/>
      <c r="AJ69" s="63">
        <v>-5.7667694054543972E-3</v>
      </c>
      <c r="AK69" s="63">
        <v>-6.038216408342123E-3</v>
      </c>
      <c r="AL69" s="63">
        <v>-6.2460452318191528E-3</v>
      </c>
      <c r="AM69" s="19"/>
      <c r="AN69" s="82"/>
      <c r="AO69" s="82"/>
      <c r="AP69" s="82">
        <f t="shared" si="6"/>
        <v>495000</v>
      </c>
      <c r="AQ69" s="82">
        <f t="shared" si="7"/>
        <v>530000</v>
      </c>
      <c r="AR69" s="82">
        <f t="shared" si="8"/>
        <v>550000</v>
      </c>
      <c r="AS69" s="37"/>
      <c r="AT69" s="82"/>
      <c r="AU69" s="82"/>
      <c r="AV69" s="82">
        <f t="shared" si="11"/>
        <v>-30000</v>
      </c>
      <c r="AW69" s="82">
        <f t="shared" si="12"/>
        <v>-35000</v>
      </c>
      <c r="AX69" s="82">
        <f t="shared" si="13"/>
        <v>-35000</v>
      </c>
      <c r="AY69" s="37"/>
      <c r="AZ69" s="83"/>
      <c r="BA69" s="83"/>
      <c r="BB69" s="83">
        <f t="shared" si="16"/>
        <v>8.8096499443054199E-2</v>
      </c>
      <c r="BC69" s="83">
        <f t="shared" si="17"/>
        <v>9.4846837222576141E-2</v>
      </c>
      <c r="BD69" s="83">
        <f t="shared" si="18"/>
        <v>9.8622336983680725E-2</v>
      </c>
      <c r="BF69" s="83"/>
      <c r="BG69" s="83"/>
      <c r="BH69" s="83">
        <f t="shared" si="21"/>
        <v>-5.7667694054543972E-3</v>
      </c>
      <c r="BI69" s="83">
        <f t="shared" si="22"/>
        <v>-6.038216408342123E-3</v>
      </c>
      <c r="BJ69" s="83">
        <f t="shared" si="23"/>
        <v>-6.2460452318191528E-3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410977</v>
      </c>
      <c r="M70" s="78">
        <v>419827</v>
      </c>
      <c r="N70" s="78">
        <v>446028.34375</v>
      </c>
      <c r="O70" s="62"/>
      <c r="P70" s="78"/>
      <c r="Q70" s="78"/>
      <c r="R70" s="78">
        <v>-22911</v>
      </c>
      <c r="S70" s="78">
        <v>-17098.333984375</v>
      </c>
      <c r="T70" s="78">
        <v>3645.666748046875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0.13112041354179382</v>
      </c>
      <c r="AE70" s="63">
        <v>0.13394396007061005</v>
      </c>
      <c r="AF70" s="63">
        <v>0.14230339229106903</v>
      </c>
      <c r="AG70" s="64"/>
      <c r="AH70" s="63"/>
      <c r="AI70" s="63"/>
      <c r="AJ70" s="63">
        <v>-7.3096551932394505E-3</v>
      </c>
      <c r="AK70" s="63">
        <v>-5.4551512002944946E-3</v>
      </c>
      <c r="AL70" s="63">
        <v>1.1631349334493279E-3</v>
      </c>
      <c r="AM70" s="19"/>
      <c r="AN70" s="82"/>
      <c r="AO70" s="82"/>
      <c r="AP70" s="82">
        <f t="shared" si="6"/>
        <v>410000</v>
      </c>
      <c r="AQ70" s="82">
        <f t="shared" si="7"/>
        <v>420000</v>
      </c>
      <c r="AR70" s="82">
        <f t="shared" si="8"/>
        <v>445000</v>
      </c>
      <c r="AS70" s="37"/>
      <c r="AT70" s="82"/>
      <c r="AU70" s="82"/>
      <c r="AV70" s="82">
        <f t="shared" si="11"/>
        <v>-25000</v>
      </c>
      <c r="AW70" s="82">
        <f t="shared" si="12"/>
        <v>-15000</v>
      </c>
      <c r="AX70" s="82">
        <f t="shared" si="13"/>
        <v>5000</v>
      </c>
      <c r="AY70" s="37"/>
      <c r="AZ70" s="83"/>
      <c r="BA70" s="83"/>
      <c r="BB70" s="83">
        <f t="shared" si="16"/>
        <v>0.13112041354179382</v>
      </c>
      <c r="BC70" s="83">
        <f t="shared" si="17"/>
        <v>0.13394396007061005</v>
      </c>
      <c r="BD70" s="83">
        <f t="shared" si="18"/>
        <v>0.14230339229106903</v>
      </c>
      <c r="BF70" s="83"/>
      <c r="BG70" s="83"/>
      <c r="BH70" s="83">
        <f t="shared" si="21"/>
        <v>-7.3096551932394505E-3</v>
      </c>
      <c r="BI70" s="83">
        <f t="shared" si="22"/>
        <v>-5.4551512002944946E-3</v>
      </c>
      <c r="BJ70" s="83">
        <f t="shared" si="23"/>
        <v>1.1631349334493279E-3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566155</v>
      </c>
      <c r="M71" s="78">
        <v>559907.6875</v>
      </c>
      <c r="N71" s="78">
        <v>568729</v>
      </c>
      <c r="O71" s="62"/>
      <c r="P71" s="78"/>
      <c r="Q71" s="78"/>
      <c r="R71" s="78">
        <v>-101333.6640625</v>
      </c>
      <c r="S71" s="78">
        <v>-106245.3359375</v>
      </c>
      <c r="T71" s="78">
        <v>-100948.3359375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0.10518898814916611</v>
      </c>
      <c r="AE71" s="63">
        <v>0.10402826219797134</v>
      </c>
      <c r="AF71" s="63">
        <v>0.10566722601652145</v>
      </c>
      <c r="AG71" s="64"/>
      <c r="AH71" s="63"/>
      <c r="AI71" s="63"/>
      <c r="AJ71" s="63">
        <v>-1.8827328458428383E-2</v>
      </c>
      <c r="AK71" s="63">
        <v>-1.9739894196391106E-2</v>
      </c>
      <c r="AL71" s="63">
        <v>-1.8755735829472542E-2</v>
      </c>
      <c r="AM71" s="19"/>
      <c r="AN71" s="82"/>
      <c r="AO71" s="82"/>
      <c r="AP71" s="82">
        <f t="shared" si="6"/>
        <v>565000</v>
      </c>
      <c r="AQ71" s="82">
        <f t="shared" si="7"/>
        <v>560000</v>
      </c>
      <c r="AR71" s="82">
        <f t="shared" si="8"/>
        <v>570000</v>
      </c>
      <c r="AS71" s="37"/>
      <c r="AT71" s="82"/>
      <c r="AU71" s="82"/>
      <c r="AV71" s="82">
        <f t="shared" si="11"/>
        <v>-100000</v>
      </c>
      <c r="AW71" s="82">
        <f t="shared" si="12"/>
        <v>-105000</v>
      </c>
      <c r="AX71" s="82">
        <f t="shared" si="13"/>
        <v>-100000</v>
      </c>
      <c r="AY71" s="37"/>
      <c r="AZ71" s="83"/>
      <c r="BA71" s="83"/>
      <c r="BB71" s="83">
        <f t="shared" si="16"/>
        <v>0.10518898814916611</v>
      </c>
      <c r="BC71" s="83">
        <f t="shared" si="17"/>
        <v>0.10402826219797134</v>
      </c>
      <c r="BD71" s="83">
        <f t="shared" si="18"/>
        <v>0.10566722601652145</v>
      </c>
      <c r="BF71" s="83"/>
      <c r="BG71" s="83"/>
      <c r="BH71" s="83">
        <f t="shared" si="21"/>
        <v>-1.8827328458428383E-2</v>
      </c>
      <c r="BI71" s="83">
        <f t="shared" si="22"/>
        <v>-1.9739894196391106E-2</v>
      </c>
      <c r="BJ71" s="83">
        <f t="shared" si="23"/>
        <v>-1.8755735829472542E-2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234116.328125</v>
      </c>
      <c r="M72" s="78">
        <v>233437</v>
      </c>
      <c r="N72" s="78">
        <v>237644</v>
      </c>
      <c r="O72" s="62"/>
      <c r="P72" s="78"/>
      <c r="Q72" s="78"/>
      <c r="R72" s="78">
        <v>-8821.3330078125</v>
      </c>
      <c r="S72" s="78">
        <v>-10143</v>
      </c>
      <c r="T72" s="78">
        <v>-9440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0.12378972768783569</v>
      </c>
      <c r="AE72" s="63">
        <v>0.1234305277466774</v>
      </c>
      <c r="AF72" s="63">
        <v>0.12565499544143677</v>
      </c>
      <c r="AG72" s="64"/>
      <c r="AH72" s="63"/>
      <c r="AI72" s="63"/>
      <c r="AJ72" s="63">
        <v>-4.6643093228340149E-3</v>
      </c>
      <c r="AK72" s="63">
        <v>-5.3631463088095188E-3</v>
      </c>
      <c r="AL72" s="63">
        <v>-4.991432186216116E-3</v>
      </c>
      <c r="AM72" s="19"/>
      <c r="AN72" s="82"/>
      <c r="AO72" s="82"/>
      <c r="AP72" s="82">
        <f t="shared" si="6"/>
        <v>235000</v>
      </c>
      <c r="AQ72" s="82">
        <f t="shared" si="7"/>
        <v>235000</v>
      </c>
      <c r="AR72" s="82">
        <f t="shared" si="8"/>
        <v>240000</v>
      </c>
      <c r="AS72" s="37"/>
      <c r="AT72" s="82"/>
      <c r="AU72" s="82"/>
      <c r="AV72" s="82">
        <f t="shared" si="11"/>
        <v>-10000</v>
      </c>
      <c r="AW72" s="82">
        <f t="shared" si="12"/>
        <v>-10000</v>
      </c>
      <c r="AX72" s="82">
        <f t="shared" si="13"/>
        <v>-10000</v>
      </c>
      <c r="AY72" s="37"/>
      <c r="AZ72" s="83"/>
      <c r="BA72" s="83"/>
      <c r="BB72" s="83">
        <f t="shared" si="16"/>
        <v>0.12378972768783569</v>
      </c>
      <c r="BC72" s="83">
        <f t="shared" si="17"/>
        <v>0.1234305277466774</v>
      </c>
      <c r="BD72" s="83">
        <f t="shared" si="18"/>
        <v>0.12565499544143677</v>
      </c>
      <c r="BF72" s="83"/>
      <c r="BG72" s="83"/>
      <c r="BH72" s="83">
        <f t="shared" si="21"/>
        <v>-4.6643093228340149E-3</v>
      </c>
      <c r="BI72" s="83">
        <f t="shared" si="22"/>
        <v>-5.3631463088095188E-3</v>
      </c>
      <c r="BJ72" s="83">
        <f t="shared" si="23"/>
        <v>-4.991432186216116E-3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5:BD75"/>
    <mergeCell ref="B74:BD74"/>
    <mergeCell ref="B4:AY4"/>
    <mergeCell ref="AN8:AR8"/>
    <mergeCell ref="AT8:AX8"/>
    <mergeCell ref="AZ8:BD8"/>
  </mergeCells>
  <conditionalFormatting sqref="AT10:AX72">
    <cfRule type="cellIs" dxfId="59" priority="3" operator="greaterThan">
      <formula>0</formula>
    </cfRule>
    <cfRule type="cellIs" dxfId="58" priority="4" operator="lessThan">
      <formula>0</formula>
    </cfRule>
  </conditionalFormatting>
  <conditionalFormatting sqref="BF10:BJ72">
    <cfRule type="cellIs" dxfId="57" priority="1" operator="greaterThan">
      <formula>0</formula>
    </cfRule>
    <cfRule type="cellIs" dxfId="56" priority="2" operator="lessThan">
      <formula>0</formula>
    </cfRule>
  </conditionalFormatting>
  <hyperlinks>
    <hyperlink ref="B2" location="Contents!A1" display="Back to Contents" xr:uid="{09CD9874-1FB8-4B3D-BC6F-17567A9770E1}"/>
  </hyperlinks>
  <pageMargins left="0.7" right="0.7" top="0.75" bottom="0.75" header="0.3" footer="0.3"/>
  <pageSetup paperSize="9" scale="6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89B38-635A-4A1E-B298-7C238C029C49}">
  <sheetPr>
    <tabColor rgb="FFEBC6BF"/>
    <pageSetUpPr fitToPage="1"/>
  </sheetPr>
  <dimension ref="A1:U247"/>
  <sheetViews>
    <sheetView zoomScale="70" zoomScaleNormal="70" workbookViewId="0">
      <pane xSplit="3" ySplit="8" topLeftCell="D9" activePane="bottomRight" state="frozen"/>
      <selection activeCell="B5" sqref="B5"/>
      <selection pane="topRight" activeCell="B5" sqref="B5"/>
      <selection pane="bottomLeft" activeCell="B5" sqref="B5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160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75961.666666666672</v>
      </c>
      <c r="F9" s="82">
        <v>183633.33333333334</v>
      </c>
      <c r="G9" s="82">
        <v>253993</v>
      </c>
      <c r="H9" s="82">
        <v>319880</v>
      </c>
      <c r="I9" s="82">
        <v>401390.66666666669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202587936</v>
      </c>
      <c r="F10" s="118">
        <v>525582954.66666669</v>
      </c>
      <c r="G10" s="118">
        <v>755001130.66666663</v>
      </c>
      <c r="H10" s="118">
        <v>1026790058.6666666</v>
      </c>
      <c r="I10" s="118">
        <v>1323282560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210720</v>
      </c>
      <c r="F11" s="82">
        <v>456809.33333333331</v>
      </c>
      <c r="G11" s="82">
        <v>629401</v>
      </c>
      <c r="H11" s="82">
        <v>799302</v>
      </c>
      <c r="I11" s="82">
        <v>983297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3121.6001790364585</v>
      </c>
      <c r="F12" s="117">
        <v>3195.4181315104165</v>
      </c>
      <c r="G12" s="117">
        <v>3381.8955078125</v>
      </c>
      <c r="H12" s="117">
        <v>3566.8905436197915</v>
      </c>
      <c r="I12" s="117">
        <v>3579.6436360677085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1585.2613932291667</v>
      </c>
      <c r="F13" s="117">
        <v>1366.5546875</v>
      </c>
      <c r="G13" s="117">
        <v>1153.9391276041667</v>
      </c>
      <c r="H13" s="117">
        <v>1234.9939778645833</v>
      </c>
      <c r="I13" s="117">
        <v>1315.4775390625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33793.333333333336</v>
      </c>
      <c r="F15" s="82">
        <v>84250.333333333328</v>
      </c>
      <c r="G15" s="82">
        <v>103380</v>
      </c>
      <c r="H15" s="82">
        <v>130411.33333333333</v>
      </c>
      <c r="I15" s="82">
        <v>159852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99728384</v>
      </c>
      <c r="F16" s="118">
        <v>239544496</v>
      </c>
      <c r="G16" s="118">
        <v>306781749.33333331</v>
      </c>
      <c r="H16" s="118">
        <v>429457557.33333331</v>
      </c>
      <c r="I16" s="118">
        <v>513622186.66666669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99804.666666666672</v>
      </c>
      <c r="F17" s="82">
        <v>218798.33333333334</v>
      </c>
      <c r="G17" s="82">
        <v>259062</v>
      </c>
      <c r="H17" s="82">
        <v>335443.33333333331</v>
      </c>
      <c r="I17" s="82">
        <v>397225.33333333331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3499.8646647135415</v>
      </c>
      <c r="F18" s="117">
        <v>3550.5703938802085</v>
      </c>
      <c r="G18" s="117">
        <v>4201.634114583333</v>
      </c>
      <c r="H18" s="117">
        <v>4330.023518880208</v>
      </c>
      <c r="I18" s="117">
        <v>4129.539306640625</v>
      </c>
    </row>
    <row r="19" spans="2:21" s="12" customFormat="1" ht="20.100000000000001" customHeight="1" x14ac:dyDescent="0.2">
      <c r="C19" s="19" t="s">
        <v>130</v>
      </c>
      <c r="D19" s="19"/>
      <c r="E19" s="117">
        <v>1428.666015625</v>
      </c>
      <c r="F19" s="117">
        <v>1374.9544270833333</v>
      </c>
      <c r="G19" s="117">
        <v>1180.2975260416667</v>
      </c>
      <c r="H19" s="117">
        <v>1383.1396484375</v>
      </c>
      <c r="I19" s="117">
        <v>1473.0657552083333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0.49227207685259206</v>
      </c>
      <c r="F21" s="119">
        <f t="shared" ref="F21:I21" si="0">F16/F10</f>
        <v>0.45576914904312876</v>
      </c>
      <c r="G21" s="119">
        <f t="shared" si="0"/>
        <v>0.40633283431303574</v>
      </c>
      <c r="H21" s="119">
        <f t="shared" si="0"/>
        <v>0.41825254706011022</v>
      </c>
      <c r="I21" s="119">
        <f t="shared" si="0"/>
        <v>0.38814248913449495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029A7CC8-25AB-4784-B4C5-BC8629979633}"/>
  </hyperlinks>
  <pageMargins left="0.7" right="0.7" top="0.75" bottom="0.75" header="0.3" footer="0.3"/>
  <pageSetup paperSize="9" scale="6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6C153-424C-4388-A5EC-F05E2DBF2484}">
  <sheetPr>
    <tabColor rgb="FFEBC6BF"/>
    <pageSetUpPr fitToPage="1"/>
  </sheetPr>
  <dimension ref="A1:U247"/>
  <sheetViews>
    <sheetView zoomScale="70" zoomScaleNormal="70" workbookViewId="0">
      <pane xSplit="3" ySplit="8" topLeftCell="D9" activePane="bottomRight" state="frozen"/>
      <selection activeCell="B5" sqref="B5"/>
      <selection pane="topRight" activeCell="B5" sqref="B5"/>
      <selection pane="bottomLeft" activeCell="B5" sqref="B5"/>
      <selection pane="bottomRight" activeCell="C32" sqref="C3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158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710560</v>
      </c>
      <c r="F9" s="82">
        <v>710560</v>
      </c>
      <c r="G9" s="82">
        <v>709827</v>
      </c>
      <c r="H9" s="82">
        <v>709827</v>
      </c>
      <c r="I9" s="82">
        <v>709827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355366176</v>
      </c>
      <c r="F10" s="118">
        <v>391090784</v>
      </c>
      <c r="G10" s="118">
        <v>416991104</v>
      </c>
      <c r="H10" s="118">
        <v>423753120</v>
      </c>
      <c r="I10" s="118">
        <v>430515296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2323766</v>
      </c>
      <c r="F11" s="82">
        <v>2323766</v>
      </c>
      <c r="G11" s="82">
        <v>2322300</v>
      </c>
      <c r="H11" s="82">
        <v>2322300</v>
      </c>
      <c r="I11" s="82">
        <v>2322300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502.60833740234375</v>
      </c>
      <c r="F12" s="117">
        <v>553.1348876953125</v>
      </c>
      <c r="G12" s="117">
        <v>590.37353515625</v>
      </c>
      <c r="H12" s="117">
        <v>599.94708251953125</v>
      </c>
      <c r="I12" s="117">
        <v>609.52105712890625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491.400390625</v>
      </c>
      <c r="F13" s="117">
        <v>540.80078125</v>
      </c>
      <c r="G13" s="117">
        <v>577.19921875</v>
      </c>
      <c r="H13" s="117">
        <v>586.560546875</v>
      </c>
      <c r="I13" s="117">
        <v>595.919921875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262996</v>
      </c>
      <c r="F15" s="82">
        <v>240382</v>
      </c>
      <c r="G15" s="82">
        <v>269820</v>
      </c>
      <c r="H15" s="82">
        <v>258695</v>
      </c>
      <c r="I15" s="82">
        <v>285265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131523704</v>
      </c>
      <c r="F16" s="118">
        <v>133388816</v>
      </c>
      <c r="G16" s="118">
        <v>159358576</v>
      </c>
      <c r="H16" s="118">
        <v>155417280</v>
      </c>
      <c r="I16" s="118">
        <v>173730960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835389</v>
      </c>
      <c r="F17" s="82">
        <v>777289</v>
      </c>
      <c r="G17" s="82">
        <v>854648</v>
      </c>
      <c r="H17" s="82">
        <v>821897</v>
      </c>
      <c r="I17" s="82">
        <v>877971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502.65695190429688</v>
      </c>
      <c r="F18" s="117">
        <v>558.6060791015625</v>
      </c>
      <c r="G18" s="117">
        <v>594.48468017578125</v>
      </c>
      <c r="H18" s="117">
        <v>604.82476806640625</v>
      </c>
      <c r="I18" s="117">
        <v>613.291259765625</v>
      </c>
    </row>
    <row r="19" spans="2:21" s="12" customFormat="1" ht="20.100000000000001" customHeight="1" x14ac:dyDescent="0.2">
      <c r="C19" s="19" t="s">
        <v>130</v>
      </c>
      <c r="D19" s="19"/>
      <c r="E19" s="117">
        <v>491.400390625</v>
      </c>
      <c r="F19" s="117">
        <v>540.7998046875</v>
      </c>
      <c r="G19" s="117">
        <v>577.19970703125</v>
      </c>
      <c r="H19" s="117">
        <v>586.560546875</v>
      </c>
      <c r="I19" s="117">
        <v>595.919921875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0.37010754788322903</v>
      </c>
      <c r="F21" s="119">
        <f t="shared" ref="F21:I21" si="0">F16/F10</f>
        <v>0.34106867626929299</v>
      </c>
      <c r="G21" s="119">
        <f t="shared" si="0"/>
        <v>0.38216301132409769</v>
      </c>
      <c r="H21" s="119">
        <f t="shared" si="0"/>
        <v>0.36676374205811157</v>
      </c>
      <c r="I21" s="119">
        <f t="shared" si="0"/>
        <v>0.40354189877611224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1FC09ACE-CB86-41FD-8BD0-A62A4A298AF5}"/>
  </hyperlinks>
  <pageMargins left="0.7" right="0.7" top="0.75" bottom="0.75" header="0.3" footer="0.3"/>
  <pageSetup paperSize="9" scale="6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C373-7DCA-41FF-BCE9-D4FD42ADDC50}">
  <sheetPr>
    <tabColor rgb="FFEBC6BF"/>
    <pageSetUpPr fitToPage="1"/>
  </sheetPr>
  <dimension ref="A1:U247"/>
  <sheetViews>
    <sheetView zoomScale="70" zoomScaleNormal="70" workbookViewId="0">
      <pane xSplit="3" ySplit="8" topLeftCell="D9" activePane="bottomRight" state="frozen"/>
      <selection activeCell="B5" sqref="B5"/>
      <selection pane="topRight" activeCell="B5" sqref="B5"/>
      <selection pane="bottomLeft" activeCell="B5" sqref="B5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46" style="20" customWidth="1"/>
    <col min="3" max="3" width="75.28515625" style="20" customWidth="1"/>
    <col min="4" max="4" width="7.85546875" style="20" customWidth="1"/>
    <col min="5" max="9" width="15.7109375" style="20" customWidth="1"/>
    <col min="10" max="10" width="7.8554687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9" s="10" customFormat="1" ht="15" x14ac:dyDescent="0.25">
      <c r="B1" s="20"/>
      <c r="C1" s="20"/>
      <c r="D1" s="20"/>
      <c r="E1" s="20"/>
      <c r="F1" s="20"/>
      <c r="G1" s="20"/>
      <c r="H1" s="20"/>
      <c r="I1" s="21"/>
    </row>
    <row r="2" spans="2:9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4"/>
    </row>
    <row r="3" spans="2:9" s="10" customFormat="1" ht="15" x14ac:dyDescent="0.25">
      <c r="B3" s="20"/>
      <c r="C3" s="20"/>
      <c r="D3" s="20"/>
      <c r="E3" s="20"/>
      <c r="F3" s="20"/>
      <c r="G3" s="20"/>
      <c r="H3" s="20"/>
      <c r="I3" s="21"/>
    </row>
    <row r="4" spans="2:9" s="12" customFormat="1" ht="32.450000000000003" customHeight="1" x14ac:dyDescent="0.2">
      <c r="B4" s="134" t="s">
        <v>159</v>
      </c>
      <c r="C4" s="134"/>
      <c r="D4" s="134"/>
      <c r="E4" s="134"/>
      <c r="F4" s="134"/>
      <c r="G4" s="134"/>
      <c r="H4" s="134"/>
      <c r="I4" s="134"/>
    </row>
    <row r="5" spans="2:9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</row>
    <row r="6" spans="2:9" s="12" customFormat="1" ht="12.75" customHeight="1" x14ac:dyDescent="0.2">
      <c r="F6" s="27"/>
      <c r="G6" s="27"/>
      <c r="H6" s="27"/>
    </row>
    <row r="7" spans="2:9" s="12" customFormat="1" ht="12.75" customHeight="1" x14ac:dyDescent="0.2">
      <c r="B7" s="114"/>
      <c r="C7" s="30"/>
      <c r="D7" s="30"/>
      <c r="E7" s="30"/>
      <c r="F7" s="30"/>
      <c r="G7" s="30"/>
      <c r="H7" s="30"/>
      <c r="I7" s="30"/>
    </row>
    <row r="8" spans="2:9" s="36" customFormat="1" ht="27.75" customHeight="1" x14ac:dyDescent="0.25">
      <c r="B8" s="115"/>
      <c r="C8" s="115"/>
      <c r="D8" s="115"/>
      <c r="E8" s="116">
        <v>2023</v>
      </c>
      <c r="F8" s="116">
        <v>2024</v>
      </c>
      <c r="G8" s="116">
        <v>2025</v>
      </c>
      <c r="H8" s="116">
        <v>2026</v>
      </c>
      <c r="I8" s="116">
        <v>2027</v>
      </c>
    </row>
    <row r="9" spans="2:9" s="36" customFormat="1" ht="20.100000000000001" customHeight="1" x14ac:dyDescent="0.2">
      <c r="B9" s="98" t="s">
        <v>127</v>
      </c>
      <c r="C9" s="50" t="s">
        <v>132</v>
      </c>
      <c r="D9" s="76"/>
      <c r="E9" s="82">
        <v>1148763</v>
      </c>
      <c r="F9" s="82">
        <v>2632124</v>
      </c>
      <c r="G9" s="82">
        <v>4415046.666666667</v>
      </c>
      <c r="H9" s="82">
        <v>6382114.666666667</v>
      </c>
      <c r="I9" s="82">
        <v>8483554</v>
      </c>
    </row>
    <row r="10" spans="2:9" s="36" customFormat="1" ht="20.100000000000001" customHeight="1" x14ac:dyDescent="0.2">
      <c r="B10" s="98"/>
      <c r="C10" s="50" t="s">
        <v>133</v>
      </c>
      <c r="D10" s="76"/>
      <c r="E10" s="118">
        <v>2566499584</v>
      </c>
      <c r="F10" s="118">
        <v>6504968704</v>
      </c>
      <c r="G10" s="118">
        <v>12244059477.333334</v>
      </c>
      <c r="H10" s="118">
        <v>18843070464</v>
      </c>
      <c r="I10" s="118">
        <v>27019328853.333332</v>
      </c>
    </row>
    <row r="11" spans="2:9" s="36" customFormat="1" ht="20.100000000000001" customHeight="1" x14ac:dyDescent="0.2">
      <c r="B11" s="98"/>
      <c r="C11" s="50" t="s">
        <v>126</v>
      </c>
      <c r="D11" s="76"/>
      <c r="E11" s="82">
        <v>3343008</v>
      </c>
      <c r="F11" s="82">
        <v>7692943.333333333</v>
      </c>
      <c r="G11" s="82">
        <v>12676048</v>
      </c>
      <c r="H11" s="82">
        <v>18272258</v>
      </c>
      <c r="I11" s="82">
        <v>24071788.666666668</v>
      </c>
    </row>
    <row r="12" spans="2:9" s="36" customFormat="1" ht="20.100000000000001" customHeight="1" x14ac:dyDescent="0.2">
      <c r="B12" s="76"/>
      <c r="C12" s="50" t="s">
        <v>129</v>
      </c>
      <c r="D12" s="76"/>
      <c r="E12" s="117">
        <v>2181.4173990885415</v>
      </c>
      <c r="F12" s="117">
        <v>2439.683349609375</v>
      </c>
      <c r="G12" s="117">
        <v>2760.3282877604165</v>
      </c>
      <c r="H12" s="117">
        <v>2958.2704264322915</v>
      </c>
      <c r="I12" s="117">
        <v>3215.3095703125</v>
      </c>
    </row>
    <row r="13" spans="2:9" s="12" customFormat="1" ht="20.100000000000001" customHeight="1" x14ac:dyDescent="0.2">
      <c r="B13" s="4"/>
      <c r="C13" s="19" t="s">
        <v>130</v>
      </c>
      <c r="D13" s="19"/>
      <c r="E13" s="117">
        <v>2142.3001302083335</v>
      </c>
      <c r="F13" s="117">
        <v>2359.94921875</v>
      </c>
      <c r="G13" s="117">
        <v>2672.6614583333335</v>
      </c>
      <c r="H13" s="117">
        <v>2801.3971354166665</v>
      </c>
      <c r="I13" s="117">
        <v>2965.3746744791665</v>
      </c>
    </row>
    <row r="14" spans="2:9" s="12" customFormat="1" ht="20.100000000000001" customHeight="1" x14ac:dyDescent="0.2">
      <c r="B14" s="4"/>
      <c r="C14" s="19"/>
      <c r="D14" s="19"/>
      <c r="E14" s="82"/>
      <c r="F14" s="82"/>
      <c r="G14" s="82"/>
      <c r="H14" s="82"/>
      <c r="I14" s="82"/>
    </row>
    <row r="15" spans="2:9" s="12" customFormat="1" ht="20.100000000000001" customHeight="1" x14ac:dyDescent="0.2">
      <c r="B15" s="4" t="s">
        <v>128</v>
      </c>
      <c r="C15" s="50" t="s">
        <v>132</v>
      </c>
      <c r="D15" s="19"/>
      <c r="E15" s="82">
        <v>103478.66666666667</v>
      </c>
      <c r="F15" s="82">
        <v>262788</v>
      </c>
      <c r="G15" s="82">
        <v>462461.66666666669</v>
      </c>
      <c r="H15" s="82">
        <v>648137.33333333337</v>
      </c>
      <c r="I15" s="82">
        <v>904734.33333333337</v>
      </c>
    </row>
    <row r="16" spans="2:9" s="12" customFormat="1" ht="20.100000000000001" customHeight="1" x14ac:dyDescent="0.2">
      <c r="B16" s="4"/>
      <c r="C16" s="50" t="s">
        <v>133</v>
      </c>
      <c r="D16" s="19"/>
      <c r="E16" s="118">
        <v>143008429.33333334</v>
      </c>
      <c r="F16" s="118">
        <v>416397408</v>
      </c>
      <c r="G16" s="118">
        <v>835245162.66666663</v>
      </c>
      <c r="H16" s="118">
        <v>1186570026.6666667</v>
      </c>
      <c r="I16" s="118">
        <v>1766205738.6666667</v>
      </c>
    </row>
    <row r="17" spans="2:21" s="12" customFormat="1" ht="20.100000000000001" customHeight="1" x14ac:dyDescent="0.2">
      <c r="B17" s="4"/>
      <c r="C17" s="50" t="s">
        <v>126</v>
      </c>
      <c r="D17" s="19"/>
      <c r="E17" s="82">
        <v>326726</v>
      </c>
      <c r="F17" s="82">
        <v>828035</v>
      </c>
      <c r="G17" s="82">
        <v>1459189.3333333333</v>
      </c>
      <c r="H17" s="82">
        <v>2050829.3333333333</v>
      </c>
      <c r="I17" s="82">
        <v>2799756</v>
      </c>
    </row>
    <row r="18" spans="2:21" s="12" customFormat="1" ht="20.100000000000001" customHeight="1" x14ac:dyDescent="0.2">
      <c r="B18" s="4"/>
      <c r="C18" s="50" t="s">
        <v>129</v>
      </c>
      <c r="D18" s="19"/>
      <c r="E18" s="117">
        <v>1296.0764567057292</v>
      </c>
      <c r="F18" s="117">
        <v>1543.9657796223958</v>
      </c>
      <c r="G18" s="117">
        <v>1867.5417887369792</v>
      </c>
      <c r="H18" s="117">
        <v>1870.8614908854167</v>
      </c>
      <c r="I18" s="117">
        <v>2001.107177734375</v>
      </c>
    </row>
    <row r="19" spans="2:21" s="12" customFormat="1" ht="20.100000000000001" customHeight="1" x14ac:dyDescent="0.2">
      <c r="C19" s="19" t="s">
        <v>130</v>
      </c>
      <c r="D19" s="19"/>
      <c r="E19" s="117">
        <v>1032.630859375</v>
      </c>
      <c r="F19" s="117">
        <v>1291.4853922526042</v>
      </c>
      <c r="G19" s="117">
        <v>1574.8854166666667</v>
      </c>
      <c r="H19" s="117">
        <v>1557.1048177083333</v>
      </c>
      <c r="I19" s="117">
        <v>1612.7916666666667</v>
      </c>
    </row>
    <row r="20" spans="2:21" s="12" customFormat="1" ht="20.100000000000001" customHeight="1" x14ac:dyDescent="0.2">
      <c r="C20" s="19"/>
      <c r="D20" s="19"/>
      <c r="E20" s="82"/>
      <c r="F20" s="82"/>
      <c r="G20" s="82"/>
      <c r="H20" s="82"/>
      <c r="I20" s="82"/>
    </row>
    <row r="21" spans="2:21" s="12" customFormat="1" ht="20.100000000000001" customHeight="1" x14ac:dyDescent="0.2">
      <c r="B21" s="38" t="s">
        <v>131</v>
      </c>
      <c r="C21" s="19"/>
      <c r="D21" s="19"/>
      <c r="E21" s="119">
        <f>E16/E10</f>
        <v>5.5721197160861623E-2</v>
      </c>
      <c r="F21" s="119">
        <f t="shared" ref="F21:I21" si="0">F16/F10</f>
        <v>6.401220773651857E-2</v>
      </c>
      <c r="G21" s="119">
        <f t="shared" si="0"/>
        <v>6.8216359469088175E-2</v>
      </c>
      <c r="H21" s="119">
        <f t="shared" si="0"/>
        <v>6.2971161145612048E-2</v>
      </c>
      <c r="I21" s="119">
        <f t="shared" si="0"/>
        <v>6.5368231322621206E-2</v>
      </c>
    </row>
    <row r="22" spans="2:21" s="12" customFormat="1" ht="20.100000000000001" customHeight="1" x14ac:dyDescent="0.2">
      <c r="B22" s="38"/>
      <c r="C22" s="19"/>
      <c r="D22" s="19"/>
      <c r="E22" s="82"/>
      <c r="F22" s="82"/>
      <c r="G22" s="82"/>
      <c r="H22" s="82"/>
      <c r="I22" s="82"/>
    </row>
    <row r="23" spans="2:21" s="12" customFormat="1" ht="17.45" customHeight="1" x14ac:dyDescent="0.2">
      <c r="B23" s="132" t="s">
        <v>84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</row>
    <row r="24" spans="2:21" s="12" customFormat="1" ht="15.75" customHeight="1" x14ac:dyDescent="0.2">
      <c r="B24" s="133" t="s">
        <v>134</v>
      </c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</row>
    <row r="25" spans="2:21" s="12" customFormat="1" ht="18" customHeight="1" x14ac:dyDescent="0.2">
      <c r="B25" s="133" t="s">
        <v>135</v>
      </c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</row>
    <row r="26" spans="2:21" s="12" customFormat="1" ht="18" customHeight="1" x14ac:dyDescent="0.2">
      <c r="B26" s="133" t="s">
        <v>136</v>
      </c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</row>
    <row r="27" spans="2:21" s="12" customFormat="1" ht="18" customHeight="1" x14ac:dyDescent="0.2">
      <c r="B27" s="112"/>
      <c r="C27" s="19"/>
      <c r="D27" s="19"/>
      <c r="E27" s="82"/>
      <c r="F27" s="82"/>
      <c r="G27" s="82"/>
      <c r="H27" s="82"/>
      <c r="I27" s="82"/>
    </row>
    <row r="28" spans="2:21" s="12" customFormat="1" ht="18" customHeight="1" x14ac:dyDescent="0.2">
      <c r="B28" s="112"/>
      <c r="C28" s="19"/>
      <c r="D28" s="19"/>
      <c r="E28" s="82"/>
      <c r="F28" s="82"/>
      <c r="G28" s="82"/>
      <c r="H28" s="82"/>
      <c r="I28" s="82"/>
    </row>
    <row r="29" spans="2:21" s="12" customFormat="1" ht="18" customHeight="1" x14ac:dyDescent="0.2">
      <c r="B29" s="112"/>
      <c r="C29" s="19"/>
      <c r="D29" s="19"/>
      <c r="E29" s="82"/>
      <c r="F29" s="82"/>
      <c r="G29" s="82"/>
      <c r="H29" s="82"/>
      <c r="I29" s="82"/>
    </row>
    <row r="30" spans="2:21" s="12" customFormat="1" ht="18" customHeight="1" x14ac:dyDescent="0.2">
      <c r="B30" s="112"/>
      <c r="C30" s="19"/>
      <c r="D30" s="19"/>
      <c r="E30" s="82"/>
      <c r="F30" s="82"/>
      <c r="G30" s="82"/>
      <c r="H30" s="82"/>
      <c r="I30" s="82"/>
    </row>
    <row r="31" spans="2:21" s="12" customFormat="1" ht="18" customHeight="1" x14ac:dyDescent="0.2">
      <c r="B31" s="112"/>
      <c r="C31" s="19"/>
      <c r="D31" s="19"/>
      <c r="E31" s="82"/>
      <c r="F31" s="82"/>
      <c r="G31" s="82"/>
      <c r="H31" s="82"/>
      <c r="I31" s="82"/>
    </row>
    <row r="32" spans="2:21" s="12" customFormat="1" ht="18" customHeight="1" x14ac:dyDescent="0.2">
      <c r="B32" s="112"/>
      <c r="C32" s="19"/>
      <c r="D32" s="19"/>
      <c r="E32" s="82"/>
      <c r="F32" s="82"/>
      <c r="G32" s="82"/>
      <c r="H32" s="82"/>
      <c r="I32" s="82"/>
    </row>
    <row r="33" spans="2:9" s="12" customFormat="1" ht="18" customHeight="1" x14ac:dyDescent="0.2">
      <c r="B33" s="112"/>
      <c r="C33" s="19"/>
      <c r="D33" s="19"/>
      <c r="E33" s="82"/>
      <c r="F33" s="82"/>
      <c r="G33" s="82"/>
      <c r="H33" s="82"/>
      <c r="I33" s="82"/>
    </row>
    <row r="34" spans="2:9" s="12" customFormat="1" ht="18" customHeight="1" x14ac:dyDescent="0.2">
      <c r="B34" s="112"/>
      <c r="C34" s="19"/>
      <c r="D34" s="19"/>
      <c r="E34" s="82"/>
      <c r="F34" s="82"/>
      <c r="G34" s="82"/>
      <c r="H34" s="82"/>
      <c r="I34" s="82"/>
    </row>
    <row r="35" spans="2:9" s="12" customFormat="1" ht="18" customHeight="1" x14ac:dyDescent="0.2">
      <c r="B35" s="112"/>
      <c r="C35" s="19"/>
      <c r="D35" s="19"/>
      <c r="E35" s="82"/>
      <c r="F35" s="82"/>
      <c r="G35" s="82"/>
      <c r="H35" s="82"/>
      <c r="I35" s="82"/>
    </row>
    <row r="36" spans="2:9" s="12" customFormat="1" ht="18" customHeight="1" x14ac:dyDescent="0.2">
      <c r="B36" s="112"/>
      <c r="C36" s="19"/>
      <c r="D36" s="19"/>
      <c r="E36" s="82"/>
      <c r="F36" s="82"/>
      <c r="G36" s="82"/>
      <c r="H36" s="82"/>
      <c r="I36" s="82"/>
    </row>
    <row r="37" spans="2:9" s="12" customFormat="1" ht="18" customHeight="1" x14ac:dyDescent="0.2">
      <c r="B37" s="112"/>
      <c r="C37" s="19"/>
      <c r="D37" s="19"/>
      <c r="E37" s="82"/>
      <c r="F37" s="82"/>
      <c r="G37" s="82"/>
      <c r="H37" s="82"/>
      <c r="I37" s="82"/>
    </row>
    <row r="38" spans="2:9" s="12" customFormat="1" ht="18" customHeight="1" x14ac:dyDescent="0.2">
      <c r="C38" s="19"/>
      <c r="D38" s="19"/>
      <c r="E38" s="82"/>
      <c r="F38" s="82"/>
      <c r="G38" s="82"/>
      <c r="H38" s="82"/>
      <c r="I38" s="82"/>
    </row>
    <row r="39" spans="2:9" s="12" customFormat="1" ht="18" customHeight="1" x14ac:dyDescent="0.2">
      <c r="C39" s="19"/>
      <c r="D39" s="19"/>
      <c r="E39" s="82"/>
      <c r="F39" s="82"/>
      <c r="G39" s="82"/>
      <c r="H39" s="82"/>
      <c r="I39" s="82"/>
    </row>
    <row r="40" spans="2:9" s="12" customFormat="1" ht="18" customHeight="1" x14ac:dyDescent="0.2">
      <c r="B40" s="38"/>
      <c r="C40" s="19"/>
      <c r="D40" s="19"/>
      <c r="E40" s="82"/>
      <c r="F40" s="82"/>
      <c r="G40" s="82"/>
      <c r="H40" s="82"/>
      <c r="I40" s="82"/>
    </row>
    <row r="41" spans="2:9" s="12" customFormat="1" ht="18" customHeight="1" x14ac:dyDescent="0.2">
      <c r="B41" s="38"/>
      <c r="C41" s="19"/>
      <c r="D41" s="19"/>
      <c r="E41" s="82"/>
      <c r="F41" s="82"/>
      <c r="G41" s="82"/>
      <c r="H41" s="82"/>
      <c r="I41" s="82"/>
    </row>
    <row r="42" spans="2:9" s="12" customFormat="1" ht="18" customHeight="1" x14ac:dyDescent="0.2">
      <c r="B42" s="38"/>
      <c r="C42" s="19"/>
      <c r="D42" s="19"/>
      <c r="E42" s="82"/>
      <c r="F42" s="82"/>
      <c r="G42" s="82"/>
      <c r="H42" s="82"/>
      <c r="I42" s="82"/>
    </row>
    <row r="43" spans="2:9" s="12" customFormat="1" ht="18" customHeight="1" x14ac:dyDescent="0.2">
      <c r="B43" s="38"/>
      <c r="C43" s="19"/>
      <c r="D43" s="19"/>
      <c r="E43" s="82"/>
      <c r="F43" s="82"/>
      <c r="G43" s="82"/>
      <c r="H43" s="82"/>
      <c r="I43" s="82"/>
    </row>
    <row r="44" spans="2:9" s="12" customFormat="1" ht="18" customHeight="1" x14ac:dyDescent="0.2">
      <c r="B44" s="38"/>
      <c r="C44" s="19"/>
      <c r="D44" s="19"/>
      <c r="E44" s="82"/>
      <c r="F44" s="82"/>
      <c r="G44" s="82"/>
      <c r="H44" s="82"/>
      <c r="I44" s="82"/>
    </row>
    <row r="45" spans="2:9" s="12" customFormat="1" ht="18" customHeight="1" x14ac:dyDescent="0.2">
      <c r="B45" s="38"/>
      <c r="C45" s="19"/>
      <c r="D45" s="19"/>
      <c r="E45" s="82"/>
      <c r="F45" s="82"/>
      <c r="G45" s="82"/>
      <c r="H45" s="82"/>
      <c r="I45" s="82"/>
    </row>
    <row r="46" spans="2:9" s="12" customFormat="1" ht="18" customHeight="1" x14ac:dyDescent="0.2">
      <c r="B46" s="38"/>
      <c r="C46" s="19"/>
      <c r="D46" s="19"/>
      <c r="E46" s="82"/>
      <c r="F46" s="82"/>
      <c r="G46" s="82"/>
      <c r="H46" s="82"/>
      <c r="I46" s="82"/>
    </row>
    <row r="47" spans="2:9" s="12" customFormat="1" ht="18" customHeight="1" x14ac:dyDescent="0.2">
      <c r="B47" s="38"/>
      <c r="C47" s="19"/>
      <c r="D47" s="19"/>
      <c r="E47" s="82"/>
      <c r="F47" s="82"/>
      <c r="G47" s="82"/>
      <c r="H47" s="82"/>
      <c r="I47" s="82"/>
    </row>
    <row r="48" spans="2:9" s="12" customFormat="1" ht="18" customHeight="1" x14ac:dyDescent="0.2">
      <c r="B48" s="38"/>
      <c r="C48" s="19"/>
      <c r="D48" s="19"/>
      <c r="E48" s="82"/>
      <c r="F48" s="82"/>
      <c r="G48" s="82"/>
      <c r="H48" s="82"/>
      <c r="I48" s="82"/>
    </row>
    <row r="49" spans="2:9" s="12" customFormat="1" ht="18" customHeight="1" x14ac:dyDescent="0.2">
      <c r="B49" s="38"/>
      <c r="C49" s="19"/>
      <c r="D49" s="19"/>
      <c r="E49" s="82"/>
      <c r="F49" s="82"/>
      <c r="G49" s="82"/>
      <c r="H49" s="82"/>
      <c r="I49" s="82"/>
    </row>
    <row r="50" spans="2:9" s="12" customFormat="1" ht="18" customHeight="1" x14ac:dyDescent="0.2">
      <c r="B50" s="38"/>
      <c r="C50" s="19"/>
      <c r="D50" s="19"/>
      <c r="E50" s="82"/>
      <c r="F50" s="82"/>
      <c r="G50" s="82"/>
      <c r="H50" s="82"/>
      <c r="I50" s="82"/>
    </row>
    <row r="51" spans="2:9" s="12" customFormat="1" ht="18" customHeight="1" x14ac:dyDescent="0.2">
      <c r="B51" s="38"/>
      <c r="C51" s="19"/>
      <c r="D51" s="19"/>
      <c r="E51" s="82"/>
      <c r="F51" s="82"/>
      <c r="G51" s="82"/>
      <c r="H51" s="82"/>
      <c r="I51" s="82"/>
    </row>
    <row r="52" spans="2:9" s="12" customFormat="1" ht="18" customHeight="1" x14ac:dyDescent="0.2">
      <c r="B52" s="38"/>
      <c r="C52" s="19"/>
      <c r="D52" s="19"/>
      <c r="E52" s="82"/>
      <c r="F52" s="82"/>
      <c r="G52" s="82"/>
      <c r="H52" s="82"/>
      <c r="I52" s="82"/>
    </row>
    <row r="53" spans="2:9" s="12" customFormat="1" ht="18" customHeight="1" x14ac:dyDescent="0.2">
      <c r="B53" s="38"/>
      <c r="C53" s="19"/>
      <c r="D53" s="19"/>
      <c r="E53" s="82"/>
      <c r="F53" s="82"/>
      <c r="G53" s="82"/>
      <c r="H53" s="82"/>
      <c r="I53" s="82"/>
    </row>
    <row r="54" spans="2:9" s="12" customFormat="1" ht="18" customHeight="1" x14ac:dyDescent="0.2">
      <c r="B54" s="38"/>
      <c r="C54" s="19"/>
      <c r="D54" s="19"/>
      <c r="E54" s="82"/>
      <c r="F54" s="82"/>
      <c r="G54" s="82"/>
      <c r="H54" s="82"/>
      <c r="I54" s="82"/>
    </row>
    <row r="55" spans="2:9" s="12" customFormat="1" ht="18" customHeight="1" x14ac:dyDescent="0.2">
      <c r="B55" s="38"/>
      <c r="C55" s="19"/>
      <c r="D55" s="19"/>
      <c r="E55" s="82"/>
      <c r="F55" s="82"/>
      <c r="G55" s="82"/>
      <c r="H55" s="82"/>
      <c r="I55" s="82"/>
    </row>
    <row r="56" spans="2:9" s="12" customFormat="1" ht="18" customHeight="1" x14ac:dyDescent="0.2">
      <c r="C56" s="19"/>
      <c r="D56" s="19"/>
      <c r="E56" s="82"/>
      <c r="F56" s="82"/>
      <c r="G56" s="82"/>
      <c r="H56" s="82"/>
      <c r="I56" s="82"/>
    </row>
    <row r="57" spans="2:9" s="49" customFormat="1" ht="18" customHeight="1" x14ac:dyDescent="0.2">
      <c r="C57" s="50"/>
      <c r="D57" s="50"/>
      <c r="E57" s="82"/>
      <c r="F57" s="82"/>
      <c r="G57" s="82"/>
      <c r="H57" s="82"/>
      <c r="I57" s="82"/>
    </row>
    <row r="58" spans="2:9" s="12" customFormat="1" ht="18" customHeight="1" x14ac:dyDescent="0.2">
      <c r="C58" s="19"/>
      <c r="D58" s="19"/>
      <c r="E58" s="82"/>
      <c r="F58" s="82"/>
      <c r="G58" s="82"/>
      <c r="H58" s="82"/>
      <c r="I58" s="82"/>
    </row>
    <row r="59" spans="2:9" s="12" customFormat="1" ht="18" customHeight="1" x14ac:dyDescent="0.2">
      <c r="C59" s="19"/>
      <c r="D59" s="19"/>
      <c r="E59" s="82"/>
      <c r="F59" s="82"/>
      <c r="G59" s="82"/>
      <c r="H59" s="82"/>
      <c r="I59" s="82"/>
    </row>
    <row r="60" spans="2:9" s="12" customFormat="1" ht="18" customHeight="1" x14ac:dyDescent="0.2">
      <c r="B60" s="38"/>
      <c r="C60" s="19"/>
      <c r="D60" s="19"/>
      <c r="E60" s="82"/>
      <c r="F60" s="82"/>
      <c r="G60" s="82"/>
      <c r="H60" s="82"/>
      <c r="I60" s="82"/>
    </row>
    <row r="61" spans="2:9" s="12" customFormat="1" ht="18" customHeight="1" x14ac:dyDescent="0.2">
      <c r="C61" s="19"/>
      <c r="D61" s="19"/>
      <c r="E61" s="82"/>
      <c r="F61" s="82"/>
      <c r="G61" s="82"/>
      <c r="H61" s="82"/>
      <c r="I61" s="82"/>
    </row>
    <row r="62" spans="2:9" s="12" customFormat="1" ht="18" customHeight="1" x14ac:dyDescent="0.2">
      <c r="C62" s="19"/>
      <c r="D62" s="19"/>
      <c r="E62" s="82"/>
      <c r="F62" s="82"/>
      <c r="G62" s="82"/>
      <c r="H62" s="82"/>
      <c r="I62" s="82"/>
    </row>
    <row r="63" spans="2:9" s="12" customFormat="1" ht="18" customHeight="1" x14ac:dyDescent="0.2">
      <c r="C63" s="19"/>
      <c r="D63" s="19"/>
      <c r="E63" s="82"/>
      <c r="F63" s="82"/>
      <c r="G63" s="82"/>
      <c r="H63" s="82"/>
      <c r="I63" s="82"/>
    </row>
    <row r="64" spans="2:9" s="12" customFormat="1" ht="18" customHeight="1" x14ac:dyDescent="0.2">
      <c r="C64" s="19"/>
      <c r="D64" s="19"/>
      <c r="E64" s="82"/>
      <c r="F64" s="82"/>
      <c r="G64" s="82"/>
      <c r="H64" s="82"/>
      <c r="I64" s="82"/>
    </row>
    <row r="65" spans="2:9" s="12" customFormat="1" ht="18" customHeight="1" x14ac:dyDescent="0.2">
      <c r="C65" s="19"/>
      <c r="D65" s="19"/>
      <c r="E65" s="82"/>
      <c r="F65" s="82"/>
      <c r="G65" s="82"/>
      <c r="H65" s="82"/>
      <c r="I65" s="82"/>
    </row>
    <row r="66" spans="2:9" s="12" customFormat="1" ht="18" customHeight="1" x14ac:dyDescent="0.2">
      <c r="B66" s="38"/>
      <c r="C66" s="19"/>
      <c r="D66" s="19"/>
      <c r="E66" s="82"/>
      <c r="F66" s="82"/>
      <c r="G66" s="82"/>
      <c r="H66" s="82"/>
      <c r="I66" s="82"/>
    </row>
    <row r="67" spans="2:9" s="12" customFormat="1" ht="18" customHeight="1" x14ac:dyDescent="0.2">
      <c r="C67" s="19"/>
      <c r="D67" s="19"/>
      <c r="E67" s="82"/>
      <c r="F67" s="82"/>
      <c r="G67" s="82"/>
      <c r="H67" s="82"/>
      <c r="I67" s="82"/>
    </row>
    <row r="68" spans="2:9" s="12" customFormat="1" ht="18" customHeight="1" x14ac:dyDescent="0.2">
      <c r="C68" s="19"/>
      <c r="D68" s="19"/>
      <c r="E68" s="82"/>
      <c r="F68" s="82"/>
      <c r="G68" s="82"/>
      <c r="H68" s="82"/>
      <c r="I68" s="82"/>
    </row>
    <row r="69" spans="2:9" s="12" customFormat="1" ht="18" customHeight="1" x14ac:dyDescent="0.2">
      <c r="C69" s="19"/>
      <c r="D69" s="19"/>
      <c r="E69" s="82"/>
      <c r="F69" s="82"/>
      <c r="G69" s="82"/>
      <c r="H69" s="82"/>
      <c r="I69" s="82"/>
    </row>
    <row r="70" spans="2:9" s="12" customFormat="1" ht="18" customHeight="1" x14ac:dyDescent="0.2">
      <c r="C70" s="19"/>
      <c r="D70" s="19"/>
      <c r="E70" s="82"/>
      <c r="F70" s="82"/>
      <c r="G70" s="82"/>
      <c r="H70" s="82"/>
      <c r="I70" s="82"/>
    </row>
    <row r="71" spans="2:9" s="12" customFormat="1" ht="18" customHeight="1" x14ac:dyDescent="0.2">
      <c r="C71" s="19"/>
      <c r="D71" s="19"/>
      <c r="E71" s="82"/>
      <c r="F71" s="82"/>
      <c r="G71" s="82"/>
      <c r="H71" s="82"/>
      <c r="I71" s="82"/>
    </row>
    <row r="72" spans="2:9" s="12" customFormat="1" ht="18" customHeight="1" x14ac:dyDescent="0.2">
      <c r="C72" s="19"/>
      <c r="D72" s="19"/>
      <c r="E72" s="82"/>
      <c r="F72" s="82"/>
      <c r="G72" s="82"/>
      <c r="H72" s="82"/>
      <c r="I72" s="82"/>
    </row>
    <row r="73" spans="2:9" s="12" customFormat="1" ht="18" customHeight="1" x14ac:dyDescent="0.2">
      <c r="C73" s="19"/>
      <c r="D73" s="19"/>
      <c r="E73" s="82"/>
      <c r="F73" s="82"/>
      <c r="G73" s="82"/>
      <c r="H73" s="82"/>
      <c r="I73" s="82"/>
    </row>
    <row r="74" spans="2:9" s="12" customFormat="1" ht="18" customHeight="1" x14ac:dyDescent="0.2">
      <c r="C74" s="19"/>
      <c r="D74" s="19"/>
      <c r="E74" s="82"/>
      <c r="F74" s="82"/>
      <c r="G74" s="82"/>
      <c r="H74" s="82"/>
      <c r="I74" s="82"/>
    </row>
    <row r="75" spans="2:9" s="12" customFormat="1" ht="18" customHeight="1" x14ac:dyDescent="0.2">
      <c r="C75" s="19"/>
      <c r="D75" s="19"/>
      <c r="E75" s="82"/>
      <c r="F75" s="82"/>
      <c r="G75" s="82"/>
      <c r="H75" s="82"/>
      <c r="I75" s="82"/>
    </row>
    <row r="76" spans="2:9" s="12" customFormat="1" ht="18" customHeight="1" x14ac:dyDescent="0.2">
      <c r="C76" s="19"/>
      <c r="D76" s="19"/>
      <c r="E76" s="82"/>
      <c r="F76" s="82"/>
      <c r="G76" s="82"/>
      <c r="H76" s="82"/>
      <c r="I76" s="82"/>
    </row>
    <row r="77" spans="2:9" s="12" customFormat="1" ht="18" customHeight="1" x14ac:dyDescent="0.2">
      <c r="C77" s="19"/>
      <c r="D77" s="19"/>
      <c r="E77" s="82"/>
      <c r="F77" s="82"/>
      <c r="G77" s="82"/>
      <c r="H77" s="82"/>
      <c r="I77" s="82"/>
    </row>
    <row r="78" spans="2:9" s="12" customFormat="1" ht="18" customHeight="1" x14ac:dyDescent="0.2">
      <c r="C78" s="19"/>
      <c r="D78" s="19"/>
      <c r="E78" s="82"/>
      <c r="F78" s="82"/>
      <c r="G78" s="82"/>
      <c r="H78" s="82"/>
      <c r="I78" s="82"/>
    </row>
    <row r="79" spans="2:9" s="12" customFormat="1" x14ac:dyDescent="0.2">
      <c r="C79" s="39"/>
      <c r="D79" s="39"/>
      <c r="E79" s="40"/>
    </row>
    <row r="80" spans="2:9" s="12" customFormat="1" ht="17.45" customHeight="1" x14ac:dyDescent="0.2">
      <c r="B80" s="132" t="s">
        <v>84</v>
      </c>
      <c r="C80" s="132"/>
      <c r="D80" s="132"/>
      <c r="E80" s="132"/>
      <c r="F80" s="132"/>
      <c r="G80" s="132"/>
      <c r="H80" s="132"/>
      <c r="I80" s="132"/>
    </row>
    <row r="81" spans="2:9" s="12" customFormat="1" ht="15.75" customHeight="1" x14ac:dyDescent="0.2">
      <c r="B81" s="133" t="s">
        <v>85</v>
      </c>
      <c r="C81" s="133"/>
      <c r="D81" s="133"/>
      <c r="E81" s="133"/>
      <c r="F81" s="133"/>
      <c r="G81" s="133"/>
      <c r="H81" s="133"/>
      <c r="I81" s="133"/>
    </row>
    <row r="82" spans="2:9" s="12" customFormat="1" x14ac:dyDescent="0.2">
      <c r="C82" s="42"/>
      <c r="D82" s="42"/>
      <c r="E82" s="42"/>
      <c r="F82" s="43"/>
      <c r="G82" s="43"/>
      <c r="H82" s="43"/>
      <c r="I82" s="42"/>
    </row>
    <row r="83" spans="2:9" s="12" customFormat="1" x14ac:dyDescent="0.2">
      <c r="C83" s="42"/>
      <c r="D83" s="42"/>
      <c r="E83" s="42"/>
      <c r="F83" s="43"/>
      <c r="G83" s="43"/>
      <c r="H83" s="43"/>
      <c r="I83" s="42"/>
    </row>
    <row r="84" spans="2:9" s="12" customFormat="1" x14ac:dyDescent="0.2">
      <c r="C84" s="42"/>
      <c r="D84" s="42"/>
      <c r="E84" s="42"/>
      <c r="F84" s="43"/>
      <c r="G84" s="43"/>
      <c r="H84" s="43"/>
      <c r="I84" s="42"/>
    </row>
    <row r="85" spans="2:9" s="12" customFormat="1" x14ac:dyDescent="0.2">
      <c r="C85" s="42"/>
      <c r="D85" s="42"/>
      <c r="E85" s="42"/>
      <c r="F85" s="43"/>
      <c r="G85" s="43"/>
      <c r="H85" s="43"/>
      <c r="I85" s="42"/>
    </row>
    <row r="86" spans="2:9" s="12" customFormat="1" x14ac:dyDescent="0.2">
      <c r="C86" s="42"/>
      <c r="D86" s="42"/>
      <c r="E86" s="42"/>
      <c r="F86" s="43"/>
      <c r="G86" s="43"/>
      <c r="H86" s="43"/>
      <c r="I86" s="42"/>
    </row>
    <row r="87" spans="2:9" s="12" customFormat="1" x14ac:dyDescent="0.2">
      <c r="B87" s="42"/>
      <c r="C87" s="42"/>
      <c r="D87" s="42"/>
      <c r="E87" s="42"/>
      <c r="F87" s="43"/>
      <c r="G87" s="43"/>
      <c r="H87" s="43"/>
      <c r="I87" s="42"/>
    </row>
    <row r="88" spans="2:9" s="12" customFormat="1" x14ac:dyDescent="0.2">
      <c r="B88" s="42"/>
      <c r="C88" s="42"/>
      <c r="D88" s="42"/>
      <c r="E88" s="42"/>
      <c r="F88" s="43"/>
      <c r="G88" s="43"/>
      <c r="H88" s="43"/>
      <c r="I88" s="42"/>
    </row>
    <row r="89" spans="2:9" s="12" customFormat="1" x14ac:dyDescent="0.2">
      <c r="B89" s="42"/>
      <c r="C89" s="42"/>
      <c r="D89" s="42"/>
      <c r="E89" s="42"/>
      <c r="F89" s="43"/>
      <c r="G89" s="43"/>
      <c r="H89" s="43"/>
      <c r="I89" s="42"/>
    </row>
    <row r="90" spans="2:9" s="12" customFormat="1" x14ac:dyDescent="0.2">
      <c r="B90" s="42"/>
      <c r="C90" s="42"/>
      <c r="D90" s="42"/>
      <c r="E90" s="42"/>
      <c r="F90" s="43"/>
      <c r="G90" s="43"/>
      <c r="H90" s="43"/>
      <c r="I90" s="42"/>
    </row>
    <row r="91" spans="2:9" s="12" customFormat="1" x14ac:dyDescent="0.2">
      <c r="B91" s="42"/>
      <c r="C91" s="42"/>
      <c r="D91" s="42"/>
      <c r="E91" s="42"/>
      <c r="F91" s="43"/>
      <c r="G91" s="43"/>
      <c r="H91" s="43"/>
      <c r="I91" s="42"/>
    </row>
    <row r="92" spans="2:9" s="12" customFormat="1" x14ac:dyDescent="0.2">
      <c r="B92" s="42"/>
      <c r="C92" s="42"/>
      <c r="D92" s="42"/>
      <c r="E92" s="42"/>
      <c r="F92" s="43"/>
      <c r="G92" s="43"/>
      <c r="H92" s="43"/>
      <c r="I92" s="42"/>
    </row>
    <row r="93" spans="2:9" s="12" customFormat="1" x14ac:dyDescent="0.2">
      <c r="B93" s="42"/>
      <c r="C93" s="42"/>
      <c r="D93" s="42"/>
      <c r="E93" s="42"/>
      <c r="F93" s="43"/>
      <c r="G93" s="43"/>
      <c r="H93" s="43"/>
      <c r="I93" s="42"/>
    </row>
    <row r="94" spans="2:9" s="12" customFormat="1" x14ac:dyDescent="0.2">
      <c r="B94" s="42"/>
      <c r="C94" s="42"/>
      <c r="D94" s="42"/>
      <c r="E94" s="42"/>
      <c r="F94" s="43"/>
      <c r="G94" s="43"/>
      <c r="H94" s="43"/>
      <c r="I94" s="42"/>
    </row>
    <row r="95" spans="2:9" s="12" customFormat="1" x14ac:dyDescent="0.2">
      <c r="B95" s="42"/>
      <c r="C95" s="42"/>
      <c r="D95" s="42"/>
      <c r="E95" s="42"/>
      <c r="F95" s="43"/>
      <c r="G95" s="43"/>
      <c r="H95" s="43"/>
      <c r="I95" s="42"/>
    </row>
    <row r="96" spans="2:9" s="12" customFormat="1" x14ac:dyDescent="0.2">
      <c r="B96" s="42"/>
      <c r="C96" s="42"/>
      <c r="D96" s="42"/>
      <c r="E96" s="42"/>
      <c r="F96" s="43"/>
      <c r="G96" s="43"/>
      <c r="H96" s="43"/>
      <c r="I96" s="42"/>
    </row>
    <row r="97" spans="2:9" s="12" customFormat="1" x14ac:dyDescent="0.2">
      <c r="B97" s="42"/>
      <c r="C97" s="42"/>
      <c r="D97" s="42"/>
      <c r="E97" s="42"/>
      <c r="F97" s="43"/>
      <c r="G97" s="43"/>
      <c r="H97" s="43"/>
      <c r="I97" s="42"/>
    </row>
    <row r="98" spans="2:9" s="12" customFormat="1" x14ac:dyDescent="0.2">
      <c r="B98" s="42"/>
      <c r="C98" s="42"/>
      <c r="D98" s="42"/>
      <c r="E98" s="42"/>
      <c r="F98" s="43"/>
      <c r="G98" s="43"/>
      <c r="H98" s="43"/>
      <c r="I98" s="42"/>
    </row>
    <row r="99" spans="2:9" s="12" customFormat="1" x14ac:dyDescent="0.2">
      <c r="B99" s="42"/>
      <c r="C99" s="42"/>
      <c r="D99" s="42"/>
      <c r="E99" s="42"/>
      <c r="F99" s="43"/>
      <c r="G99" s="43"/>
      <c r="H99" s="43"/>
      <c r="I99" s="42"/>
    </row>
    <row r="100" spans="2:9" s="12" customFormat="1" x14ac:dyDescent="0.2">
      <c r="B100" s="42"/>
      <c r="C100" s="42"/>
      <c r="D100" s="42"/>
      <c r="E100" s="42"/>
      <c r="F100" s="43"/>
      <c r="G100" s="43"/>
      <c r="H100" s="43"/>
      <c r="I100" s="42"/>
    </row>
    <row r="101" spans="2:9" s="12" customFormat="1" x14ac:dyDescent="0.2">
      <c r="B101" s="42"/>
      <c r="C101" s="42"/>
      <c r="D101" s="42"/>
      <c r="E101" s="42"/>
      <c r="F101" s="43"/>
      <c r="G101" s="43"/>
      <c r="H101" s="43"/>
      <c r="I101" s="42"/>
    </row>
    <row r="102" spans="2:9" s="12" customFormat="1" x14ac:dyDescent="0.2">
      <c r="B102" s="42"/>
      <c r="C102" s="42"/>
      <c r="D102" s="42"/>
      <c r="E102" s="42"/>
      <c r="F102" s="43"/>
      <c r="G102" s="43"/>
      <c r="H102" s="43"/>
      <c r="I102" s="42"/>
    </row>
    <row r="103" spans="2:9" s="12" customFormat="1" x14ac:dyDescent="0.2">
      <c r="B103" s="42"/>
      <c r="C103" s="42"/>
      <c r="D103" s="42"/>
      <c r="E103" s="42"/>
      <c r="F103" s="43"/>
      <c r="G103" s="43"/>
      <c r="H103" s="43"/>
      <c r="I103" s="42"/>
    </row>
    <row r="104" spans="2:9" s="12" customFormat="1" x14ac:dyDescent="0.2">
      <c r="B104" s="42"/>
      <c r="C104" s="42"/>
      <c r="D104" s="42"/>
      <c r="E104" s="42"/>
      <c r="F104" s="43"/>
      <c r="G104" s="43"/>
      <c r="H104" s="43"/>
      <c r="I104" s="42"/>
    </row>
    <row r="105" spans="2:9" s="12" customFormat="1" x14ac:dyDescent="0.2">
      <c r="B105" s="42"/>
      <c r="C105" s="42"/>
      <c r="D105" s="42"/>
      <c r="E105" s="42"/>
      <c r="F105" s="43"/>
      <c r="G105" s="43"/>
      <c r="H105" s="43"/>
      <c r="I105" s="42"/>
    </row>
    <row r="106" spans="2:9" s="12" customFormat="1" x14ac:dyDescent="0.2">
      <c r="B106" s="42"/>
      <c r="C106" s="42"/>
      <c r="D106" s="42"/>
      <c r="E106" s="42"/>
      <c r="F106" s="43"/>
      <c r="G106" s="43"/>
      <c r="H106" s="43"/>
      <c r="I106" s="42"/>
    </row>
    <row r="107" spans="2:9" s="12" customFormat="1" x14ac:dyDescent="0.2">
      <c r="B107" s="42"/>
      <c r="C107" s="42"/>
      <c r="D107" s="42"/>
      <c r="E107" s="42"/>
      <c r="F107" s="43"/>
      <c r="G107" s="43"/>
      <c r="H107" s="43"/>
      <c r="I107" s="42"/>
    </row>
    <row r="108" spans="2:9" s="12" customFormat="1" x14ac:dyDescent="0.2">
      <c r="B108" s="42"/>
      <c r="C108" s="42"/>
      <c r="D108" s="42"/>
      <c r="E108" s="42"/>
      <c r="F108" s="43"/>
      <c r="G108" s="43"/>
      <c r="H108" s="43"/>
      <c r="I108" s="42"/>
    </row>
    <row r="109" spans="2:9" s="12" customFormat="1" x14ac:dyDescent="0.2">
      <c r="B109" s="42"/>
      <c r="C109" s="42"/>
      <c r="D109" s="42"/>
      <c r="E109" s="42"/>
      <c r="F109" s="43"/>
      <c r="G109" s="43"/>
      <c r="H109" s="43"/>
      <c r="I109" s="42"/>
    </row>
    <row r="110" spans="2:9" s="12" customFormat="1" x14ac:dyDescent="0.2">
      <c r="B110" s="42"/>
      <c r="C110" s="42"/>
      <c r="D110" s="42"/>
      <c r="E110" s="42"/>
      <c r="F110" s="43"/>
      <c r="G110" s="43"/>
      <c r="H110" s="43"/>
      <c r="I110" s="42"/>
    </row>
    <row r="111" spans="2:9" s="12" customFormat="1" x14ac:dyDescent="0.2">
      <c r="B111" s="42"/>
      <c r="C111" s="42"/>
      <c r="D111" s="42"/>
      <c r="E111" s="42"/>
      <c r="F111" s="43"/>
      <c r="G111" s="43"/>
      <c r="H111" s="43"/>
      <c r="I111" s="42"/>
    </row>
    <row r="112" spans="2:9" s="12" customFormat="1" x14ac:dyDescent="0.2">
      <c r="B112" s="42"/>
      <c r="C112" s="42"/>
      <c r="D112" s="42"/>
      <c r="E112" s="42"/>
      <c r="F112" s="43"/>
      <c r="G112" s="43"/>
      <c r="H112" s="43"/>
      <c r="I112" s="42"/>
    </row>
    <row r="113" spans="2:9" s="12" customFormat="1" x14ac:dyDescent="0.2">
      <c r="B113" s="42"/>
      <c r="C113" s="42"/>
      <c r="D113" s="42"/>
      <c r="E113" s="42"/>
      <c r="F113" s="43"/>
      <c r="G113" s="43"/>
      <c r="H113" s="43"/>
      <c r="I113" s="42"/>
    </row>
    <row r="114" spans="2:9" s="12" customFormat="1" x14ac:dyDescent="0.2">
      <c r="B114" s="42"/>
      <c r="C114" s="42"/>
      <c r="D114" s="42"/>
      <c r="E114" s="42"/>
      <c r="F114" s="43"/>
      <c r="G114" s="43"/>
      <c r="H114" s="43"/>
      <c r="I114" s="42"/>
    </row>
    <row r="115" spans="2:9" s="12" customFormat="1" x14ac:dyDescent="0.2">
      <c r="B115" s="42"/>
      <c r="C115" s="42"/>
      <c r="D115" s="42"/>
      <c r="E115" s="42"/>
      <c r="F115" s="43"/>
      <c r="G115" s="43"/>
      <c r="H115" s="43"/>
      <c r="I115" s="42"/>
    </row>
    <row r="116" spans="2:9" s="12" customFormat="1" x14ac:dyDescent="0.2">
      <c r="B116" s="42"/>
      <c r="C116" s="42"/>
      <c r="D116" s="42"/>
      <c r="E116" s="42"/>
      <c r="F116" s="43"/>
      <c r="G116" s="43"/>
      <c r="H116" s="43"/>
      <c r="I116" s="42"/>
    </row>
    <row r="117" spans="2:9" s="12" customFormat="1" x14ac:dyDescent="0.2">
      <c r="B117" s="42"/>
      <c r="C117" s="42"/>
      <c r="D117" s="42"/>
      <c r="E117" s="42"/>
      <c r="F117" s="43"/>
      <c r="G117" s="43"/>
      <c r="H117" s="43"/>
      <c r="I117" s="42"/>
    </row>
    <row r="118" spans="2:9" s="12" customFormat="1" x14ac:dyDescent="0.2">
      <c r="B118" s="42"/>
      <c r="C118" s="42"/>
      <c r="D118" s="42"/>
      <c r="E118" s="42"/>
      <c r="F118" s="43"/>
      <c r="G118" s="43"/>
      <c r="H118" s="43"/>
      <c r="I118" s="42"/>
    </row>
    <row r="119" spans="2:9" s="12" customFormat="1" x14ac:dyDescent="0.2">
      <c r="B119" s="42"/>
      <c r="C119" s="42"/>
      <c r="D119" s="42"/>
      <c r="E119" s="42"/>
      <c r="F119" s="43"/>
      <c r="G119" s="43"/>
      <c r="H119" s="43"/>
      <c r="I119" s="42"/>
    </row>
    <row r="120" spans="2:9" s="12" customFormat="1" x14ac:dyDescent="0.2">
      <c r="B120" s="42"/>
      <c r="C120" s="42"/>
      <c r="D120" s="42"/>
      <c r="E120" s="42"/>
      <c r="F120" s="43"/>
      <c r="G120" s="43"/>
      <c r="H120" s="43"/>
      <c r="I120" s="42"/>
    </row>
    <row r="121" spans="2:9" s="12" customFormat="1" x14ac:dyDescent="0.2">
      <c r="B121" s="42"/>
      <c r="C121" s="42"/>
      <c r="D121" s="42"/>
      <c r="E121" s="42"/>
      <c r="F121" s="43"/>
      <c r="G121" s="43"/>
      <c r="H121" s="43"/>
      <c r="I121" s="42"/>
    </row>
    <row r="122" spans="2:9" s="12" customFormat="1" x14ac:dyDescent="0.2">
      <c r="B122" s="42"/>
      <c r="C122" s="20"/>
      <c r="D122" s="20"/>
      <c r="E122" s="20"/>
      <c r="F122" s="20"/>
      <c r="G122" s="20"/>
      <c r="H122" s="20"/>
      <c r="I122" s="20"/>
    </row>
    <row r="123" spans="2:9" s="12" customFormat="1" x14ac:dyDescent="0.2">
      <c r="B123" s="42"/>
      <c r="C123" s="20"/>
      <c r="D123" s="20"/>
      <c r="E123" s="20"/>
      <c r="F123" s="20"/>
      <c r="G123" s="20"/>
      <c r="H123" s="20"/>
      <c r="I123" s="20"/>
    </row>
    <row r="124" spans="2:9" s="12" customFormat="1" x14ac:dyDescent="0.2">
      <c r="B124" s="42"/>
      <c r="C124" s="20"/>
      <c r="D124" s="20"/>
      <c r="E124" s="20"/>
      <c r="F124" s="20"/>
      <c r="G124" s="20"/>
      <c r="H124" s="20"/>
      <c r="I124" s="20"/>
    </row>
    <row r="125" spans="2:9" s="12" customFormat="1" x14ac:dyDescent="0.2">
      <c r="B125" s="42"/>
      <c r="C125" s="20"/>
      <c r="D125" s="20"/>
      <c r="E125" s="20"/>
      <c r="F125" s="20"/>
      <c r="G125" s="20"/>
      <c r="H125" s="20"/>
      <c r="I125" s="20"/>
    </row>
    <row r="126" spans="2:9" s="12" customFormat="1" x14ac:dyDescent="0.2">
      <c r="B126" s="42"/>
      <c r="C126" s="20"/>
      <c r="D126" s="20"/>
      <c r="E126" s="20"/>
      <c r="F126" s="20"/>
      <c r="G126" s="20"/>
      <c r="H126" s="20"/>
      <c r="I126" s="20"/>
    </row>
    <row r="127" spans="2:9" s="12" customFormat="1" x14ac:dyDescent="0.2">
      <c r="B127" s="20"/>
      <c r="C127" s="20"/>
      <c r="D127" s="20"/>
      <c r="E127" s="20"/>
      <c r="F127" s="20"/>
      <c r="G127" s="20"/>
      <c r="H127" s="20"/>
      <c r="I127" s="20"/>
    </row>
    <row r="128" spans="2:9" s="12" customFormat="1" x14ac:dyDescent="0.2">
      <c r="B128" s="20"/>
      <c r="C128" s="20"/>
      <c r="D128" s="20"/>
      <c r="E128" s="20"/>
      <c r="F128" s="20"/>
      <c r="G128" s="20"/>
      <c r="H128" s="20"/>
      <c r="I128" s="20"/>
    </row>
    <row r="129" spans="2:9" s="12" customFormat="1" x14ac:dyDescent="0.2">
      <c r="B129" s="20"/>
      <c r="C129" s="20"/>
      <c r="D129" s="20"/>
      <c r="E129" s="20"/>
      <c r="F129" s="20"/>
      <c r="G129" s="20"/>
      <c r="H129" s="20"/>
      <c r="I129" s="20"/>
    </row>
    <row r="130" spans="2:9" s="12" customFormat="1" x14ac:dyDescent="0.2">
      <c r="B130" s="20"/>
      <c r="C130" s="20"/>
      <c r="D130" s="20"/>
      <c r="E130" s="20"/>
      <c r="F130" s="20"/>
      <c r="G130" s="20"/>
      <c r="H130" s="20"/>
      <c r="I130" s="20"/>
    </row>
    <row r="131" spans="2:9" s="12" customFormat="1" x14ac:dyDescent="0.2">
      <c r="B131" s="20"/>
      <c r="C131" s="20"/>
      <c r="D131" s="20"/>
      <c r="E131" s="20"/>
      <c r="F131" s="20"/>
      <c r="G131" s="20"/>
      <c r="H131" s="20"/>
      <c r="I131" s="20"/>
    </row>
    <row r="132" spans="2:9" s="12" customFormat="1" x14ac:dyDescent="0.2">
      <c r="B132" s="20"/>
      <c r="C132" s="20"/>
      <c r="D132" s="20"/>
      <c r="E132" s="20"/>
      <c r="F132" s="20"/>
      <c r="G132" s="20"/>
      <c r="H132" s="20"/>
      <c r="I132" s="20"/>
    </row>
    <row r="133" spans="2:9" s="12" customFormat="1" x14ac:dyDescent="0.2">
      <c r="B133" s="20"/>
      <c r="C133" s="20"/>
      <c r="D133" s="20"/>
      <c r="E133" s="20"/>
      <c r="F133" s="20"/>
      <c r="G133" s="20"/>
      <c r="H133" s="20"/>
      <c r="I133" s="20"/>
    </row>
    <row r="134" spans="2:9" s="12" customFormat="1" x14ac:dyDescent="0.2">
      <c r="B134" s="20"/>
      <c r="C134" s="20"/>
      <c r="D134" s="20"/>
      <c r="E134" s="20"/>
      <c r="F134" s="20"/>
      <c r="G134" s="20"/>
      <c r="H134" s="20"/>
      <c r="I134" s="20"/>
    </row>
    <row r="135" spans="2:9" s="12" customFormat="1" x14ac:dyDescent="0.2">
      <c r="B135" s="20"/>
      <c r="C135" s="20"/>
      <c r="D135" s="20"/>
      <c r="E135" s="20"/>
      <c r="F135" s="20"/>
      <c r="G135" s="20"/>
      <c r="H135" s="20"/>
      <c r="I135" s="20"/>
    </row>
    <row r="136" spans="2:9" s="12" customFormat="1" x14ac:dyDescent="0.2">
      <c r="B136" s="20"/>
      <c r="C136" s="20"/>
      <c r="D136" s="20"/>
      <c r="E136" s="20"/>
      <c r="F136" s="20"/>
      <c r="G136" s="20"/>
      <c r="H136" s="20"/>
      <c r="I136" s="20"/>
    </row>
    <row r="137" spans="2:9" s="12" customFormat="1" x14ac:dyDescent="0.2">
      <c r="B137" s="20"/>
      <c r="C137" s="20"/>
      <c r="D137" s="20"/>
      <c r="E137" s="20"/>
      <c r="F137" s="20"/>
      <c r="G137" s="20"/>
      <c r="H137" s="20"/>
      <c r="I137" s="20"/>
    </row>
    <row r="138" spans="2:9" s="12" customFormat="1" x14ac:dyDescent="0.2">
      <c r="B138" s="20"/>
      <c r="C138" s="20"/>
      <c r="D138" s="20"/>
      <c r="E138" s="20"/>
      <c r="F138" s="20"/>
      <c r="G138" s="20"/>
      <c r="H138" s="20"/>
      <c r="I138" s="20"/>
    </row>
    <row r="139" spans="2:9" s="12" customFormat="1" x14ac:dyDescent="0.2">
      <c r="B139" s="20"/>
      <c r="C139" s="20"/>
      <c r="D139" s="20"/>
      <c r="E139" s="20"/>
      <c r="F139" s="20"/>
      <c r="G139" s="20"/>
      <c r="H139" s="20"/>
      <c r="I139" s="20"/>
    </row>
    <row r="140" spans="2:9" s="12" customFormat="1" x14ac:dyDescent="0.2">
      <c r="B140" s="20"/>
      <c r="C140" s="20"/>
      <c r="D140" s="20"/>
      <c r="E140" s="20"/>
      <c r="F140" s="20"/>
      <c r="G140" s="20"/>
      <c r="H140" s="20"/>
      <c r="I140" s="20"/>
    </row>
    <row r="141" spans="2:9" s="12" customFormat="1" x14ac:dyDescent="0.2">
      <c r="B141" s="20"/>
      <c r="C141" s="20"/>
      <c r="D141" s="20"/>
      <c r="E141" s="20"/>
      <c r="F141" s="20"/>
      <c r="G141" s="20"/>
      <c r="H141" s="20"/>
      <c r="I141" s="20"/>
    </row>
    <row r="142" spans="2:9" s="12" customFormat="1" x14ac:dyDescent="0.2">
      <c r="B142" s="20"/>
      <c r="C142" s="20"/>
      <c r="D142" s="20"/>
      <c r="E142" s="20"/>
      <c r="F142" s="20"/>
      <c r="G142" s="20"/>
      <c r="H142" s="20"/>
      <c r="I142" s="20"/>
    </row>
    <row r="143" spans="2:9" s="12" customFormat="1" x14ac:dyDescent="0.2">
      <c r="B143" s="20"/>
      <c r="C143" s="20"/>
      <c r="D143" s="20"/>
      <c r="E143" s="20"/>
      <c r="F143" s="20"/>
      <c r="G143" s="20"/>
      <c r="H143" s="20"/>
      <c r="I143" s="20"/>
    </row>
    <row r="144" spans="2:9" s="12" customFormat="1" x14ac:dyDescent="0.2">
      <c r="B144" s="20"/>
      <c r="C144" s="20"/>
      <c r="D144" s="20"/>
      <c r="E144" s="20"/>
      <c r="F144" s="20"/>
      <c r="G144" s="20"/>
      <c r="H144" s="20"/>
      <c r="I144" s="20"/>
    </row>
    <row r="145" spans="2:9" s="12" customFormat="1" x14ac:dyDescent="0.2">
      <c r="B145" s="20"/>
      <c r="C145" s="20"/>
      <c r="D145" s="20"/>
      <c r="E145" s="20"/>
      <c r="F145" s="20"/>
      <c r="G145" s="20"/>
      <c r="H145" s="20"/>
      <c r="I145" s="20"/>
    </row>
    <row r="146" spans="2:9" s="12" customFormat="1" x14ac:dyDescent="0.2">
      <c r="B146" s="20"/>
      <c r="C146" s="20"/>
      <c r="D146" s="20"/>
      <c r="E146" s="20"/>
      <c r="F146" s="20"/>
      <c r="G146" s="20"/>
      <c r="H146" s="20"/>
      <c r="I146" s="20"/>
    </row>
    <row r="147" spans="2:9" s="12" customFormat="1" x14ac:dyDescent="0.2">
      <c r="B147" s="20"/>
      <c r="C147" s="20"/>
      <c r="D147" s="20"/>
      <c r="E147" s="20"/>
      <c r="F147" s="20"/>
      <c r="G147" s="20"/>
      <c r="H147" s="20"/>
      <c r="I147" s="20"/>
    </row>
    <row r="148" spans="2:9" s="12" customFormat="1" x14ac:dyDescent="0.2">
      <c r="B148" s="20"/>
      <c r="C148" s="20"/>
      <c r="D148" s="20"/>
      <c r="E148" s="20"/>
      <c r="F148" s="20"/>
      <c r="G148" s="20"/>
      <c r="H148" s="20"/>
      <c r="I148" s="20"/>
    </row>
    <row r="149" spans="2:9" s="12" customFormat="1" x14ac:dyDescent="0.2">
      <c r="B149" s="20"/>
      <c r="C149" s="20"/>
      <c r="D149" s="20"/>
      <c r="E149" s="20"/>
      <c r="F149" s="20"/>
      <c r="G149" s="20"/>
      <c r="H149" s="20"/>
      <c r="I149" s="20"/>
    </row>
    <row r="150" spans="2:9" s="12" customFormat="1" x14ac:dyDescent="0.2">
      <c r="B150" s="20"/>
      <c r="C150" s="20"/>
      <c r="D150" s="20"/>
      <c r="E150" s="20"/>
      <c r="F150" s="20"/>
      <c r="G150" s="20"/>
      <c r="H150" s="20"/>
      <c r="I150" s="20"/>
    </row>
    <row r="151" spans="2:9" s="12" customFormat="1" x14ac:dyDescent="0.2">
      <c r="B151" s="20"/>
      <c r="C151" s="20"/>
      <c r="D151" s="20"/>
      <c r="E151" s="20"/>
      <c r="F151" s="20"/>
      <c r="G151" s="20"/>
      <c r="H151" s="20"/>
      <c r="I151" s="20"/>
    </row>
    <row r="152" spans="2:9" s="12" customFormat="1" x14ac:dyDescent="0.2">
      <c r="B152" s="20"/>
      <c r="C152" s="20"/>
      <c r="D152" s="20"/>
      <c r="E152" s="20"/>
      <c r="F152" s="20"/>
      <c r="G152" s="20"/>
      <c r="H152" s="20"/>
      <c r="I152" s="20"/>
    </row>
    <row r="153" spans="2:9" s="12" customFormat="1" x14ac:dyDescent="0.2">
      <c r="B153" s="20"/>
      <c r="C153" s="20"/>
      <c r="D153" s="20"/>
      <c r="E153" s="20"/>
      <c r="F153" s="20"/>
      <c r="G153" s="20"/>
      <c r="H153" s="20"/>
      <c r="I153" s="20"/>
    </row>
    <row r="154" spans="2:9" s="12" customFormat="1" x14ac:dyDescent="0.2">
      <c r="B154" s="20"/>
      <c r="C154" s="20"/>
      <c r="D154" s="20"/>
      <c r="E154" s="20"/>
      <c r="F154" s="20"/>
      <c r="G154" s="20"/>
      <c r="H154" s="20"/>
      <c r="I154" s="20"/>
    </row>
    <row r="155" spans="2:9" s="12" customFormat="1" x14ac:dyDescent="0.2">
      <c r="B155" s="20"/>
      <c r="C155" s="20"/>
      <c r="D155" s="20"/>
      <c r="E155" s="20"/>
      <c r="F155" s="20"/>
      <c r="G155" s="20"/>
      <c r="H155" s="20"/>
      <c r="I155" s="20"/>
    </row>
    <row r="156" spans="2:9" s="12" customFormat="1" x14ac:dyDescent="0.2">
      <c r="B156" s="20"/>
      <c r="C156" s="20"/>
      <c r="D156" s="20"/>
      <c r="E156" s="20"/>
      <c r="F156" s="20"/>
      <c r="G156" s="20"/>
      <c r="H156" s="20"/>
      <c r="I156" s="20"/>
    </row>
    <row r="157" spans="2:9" s="12" customFormat="1" x14ac:dyDescent="0.2">
      <c r="B157" s="20"/>
      <c r="C157" s="20"/>
      <c r="D157" s="20"/>
      <c r="E157" s="20"/>
      <c r="F157" s="20"/>
      <c r="G157" s="20"/>
      <c r="H157" s="20"/>
      <c r="I157" s="20"/>
    </row>
    <row r="158" spans="2:9" s="12" customFormat="1" x14ac:dyDescent="0.2">
      <c r="B158" s="20"/>
      <c r="C158" s="20"/>
      <c r="D158" s="20"/>
      <c r="E158" s="20"/>
      <c r="F158" s="20"/>
      <c r="G158" s="20"/>
      <c r="H158" s="20"/>
      <c r="I158" s="20"/>
    </row>
    <row r="159" spans="2:9" s="12" customFormat="1" x14ac:dyDescent="0.2">
      <c r="B159" s="20"/>
      <c r="C159" s="20"/>
      <c r="D159" s="20"/>
      <c r="E159" s="20"/>
      <c r="F159" s="20"/>
      <c r="G159" s="20"/>
      <c r="H159" s="20"/>
      <c r="I159" s="20"/>
    </row>
    <row r="160" spans="2:9" s="12" customFormat="1" x14ac:dyDescent="0.2">
      <c r="B160" s="20"/>
      <c r="C160" s="20"/>
      <c r="D160" s="20"/>
      <c r="E160" s="20"/>
      <c r="F160" s="20"/>
      <c r="G160" s="20"/>
      <c r="H160" s="20"/>
      <c r="I160" s="20"/>
    </row>
    <row r="161" spans="2:9" s="12" customFormat="1" x14ac:dyDescent="0.2">
      <c r="B161" s="20"/>
      <c r="C161" s="20"/>
      <c r="D161" s="20"/>
      <c r="E161" s="20"/>
      <c r="F161" s="20"/>
      <c r="G161" s="20"/>
      <c r="H161" s="20"/>
      <c r="I161" s="20"/>
    </row>
    <row r="162" spans="2:9" s="12" customFormat="1" x14ac:dyDescent="0.2">
      <c r="B162" s="20"/>
      <c r="C162" s="20"/>
      <c r="D162" s="20"/>
      <c r="E162" s="20"/>
      <c r="F162" s="20"/>
      <c r="G162" s="20"/>
      <c r="H162" s="20"/>
      <c r="I162" s="20"/>
    </row>
    <row r="163" spans="2:9" s="12" customFormat="1" x14ac:dyDescent="0.2">
      <c r="B163" s="20"/>
      <c r="C163" s="20"/>
      <c r="D163" s="20"/>
      <c r="E163" s="20"/>
      <c r="F163" s="20"/>
      <c r="G163" s="20"/>
      <c r="H163" s="20"/>
      <c r="I163" s="20"/>
    </row>
    <row r="164" spans="2:9" s="12" customFormat="1" x14ac:dyDescent="0.2">
      <c r="B164" s="20"/>
      <c r="C164" s="20"/>
      <c r="D164" s="20"/>
      <c r="E164" s="20"/>
      <c r="F164" s="20"/>
      <c r="G164" s="20"/>
      <c r="H164" s="20"/>
      <c r="I164" s="20"/>
    </row>
    <row r="165" spans="2:9" s="12" customFormat="1" x14ac:dyDescent="0.2">
      <c r="B165" s="20"/>
      <c r="C165" s="20"/>
      <c r="D165" s="20"/>
      <c r="E165" s="20"/>
      <c r="F165" s="20"/>
      <c r="G165" s="20"/>
      <c r="H165" s="20"/>
      <c r="I165" s="20"/>
    </row>
    <row r="166" spans="2:9" s="12" customFormat="1" x14ac:dyDescent="0.2">
      <c r="B166" s="20"/>
      <c r="C166" s="20"/>
      <c r="D166" s="20"/>
      <c r="E166" s="20"/>
      <c r="F166" s="20"/>
      <c r="G166" s="20"/>
      <c r="H166" s="20"/>
      <c r="I166" s="20"/>
    </row>
    <row r="167" spans="2:9" s="12" customFormat="1" x14ac:dyDescent="0.2">
      <c r="B167" s="20"/>
      <c r="C167" s="20"/>
      <c r="D167" s="20"/>
      <c r="E167" s="20"/>
      <c r="F167" s="20"/>
      <c r="G167" s="20"/>
      <c r="H167" s="20"/>
      <c r="I167" s="20"/>
    </row>
    <row r="168" spans="2:9" s="12" customFormat="1" x14ac:dyDescent="0.2">
      <c r="B168" s="20"/>
      <c r="C168" s="20"/>
      <c r="D168" s="20"/>
      <c r="E168" s="20"/>
      <c r="F168" s="20"/>
      <c r="G168" s="20"/>
      <c r="H168" s="20"/>
      <c r="I168" s="20"/>
    </row>
    <row r="169" spans="2:9" s="12" customFormat="1" x14ac:dyDescent="0.2">
      <c r="B169" s="20"/>
      <c r="C169" s="20"/>
      <c r="D169" s="20"/>
      <c r="E169" s="20"/>
      <c r="F169" s="20"/>
      <c r="G169" s="20"/>
      <c r="H169" s="20"/>
      <c r="I169" s="20"/>
    </row>
    <row r="170" spans="2:9" s="12" customFormat="1" x14ac:dyDescent="0.2">
      <c r="B170" s="20"/>
      <c r="C170" s="20"/>
      <c r="D170" s="20"/>
      <c r="E170" s="20"/>
      <c r="F170" s="20"/>
      <c r="G170" s="20"/>
      <c r="H170" s="20"/>
      <c r="I170" s="20"/>
    </row>
    <row r="171" spans="2:9" s="12" customFormat="1" x14ac:dyDescent="0.2">
      <c r="B171" s="20"/>
      <c r="C171" s="20"/>
      <c r="D171" s="20"/>
      <c r="E171" s="20"/>
      <c r="F171" s="20"/>
      <c r="G171" s="20"/>
      <c r="H171" s="20"/>
      <c r="I171" s="20"/>
    </row>
    <row r="172" spans="2:9" s="12" customFormat="1" x14ac:dyDescent="0.2">
      <c r="B172" s="20"/>
      <c r="C172" s="20"/>
      <c r="D172" s="20"/>
      <c r="E172" s="20"/>
      <c r="F172" s="20"/>
      <c r="G172" s="20"/>
      <c r="H172" s="20"/>
      <c r="I172" s="20"/>
    </row>
    <row r="173" spans="2:9" s="12" customFormat="1" x14ac:dyDescent="0.2">
      <c r="B173" s="20"/>
      <c r="C173" s="20"/>
      <c r="D173" s="20"/>
      <c r="E173" s="20"/>
      <c r="F173" s="20"/>
      <c r="G173" s="20"/>
      <c r="H173" s="20"/>
      <c r="I173" s="20"/>
    </row>
    <row r="174" spans="2:9" s="12" customFormat="1" x14ac:dyDescent="0.2">
      <c r="B174" s="20"/>
      <c r="C174" s="20"/>
      <c r="D174" s="20"/>
      <c r="E174" s="20"/>
      <c r="F174" s="20"/>
      <c r="G174" s="20"/>
      <c r="H174" s="20"/>
      <c r="I174" s="20"/>
    </row>
    <row r="175" spans="2:9" s="12" customFormat="1" x14ac:dyDescent="0.2">
      <c r="B175" s="20"/>
      <c r="C175" s="20"/>
      <c r="D175" s="20"/>
      <c r="E175" s="20"/>
      <c r="F175" s="20"/>
      <c r="G175" s="20"/>
      <c r="H175" s="20"/>
      <c r="I175" s="20"/>
    </row>
    <row r="176" spans="2:9" s="12" customFormat="1" x14ac:dyDescent="0.2">
      <c r="B176" s="20"/>
      <c r="C176" s="20"/>
      <c r="D176" s="20"/>
      <c r="E176" s="20"/>
      <c r="F176" s="20"/>
      <c r="G176" s="20"/>
      <c r="H176" s="20"/>
      <c r="I176" s="20"/>
    </row>
    <row r="177" spans="2:9" s="12" customFormat="1" x14ac:dyDescent="0.2">
      <c r="B177" s="20"/>
      <c r="C177" s="20"/>
      <c r="D177" s="20"/>
      <c r="E177" s="20"/>
      <c r="F177" s="20"/>
      <c r="G177" s="20"/>
      <c r="H177" s="20"/>
      <c r="I177" s="20"/>
    </row>
    <row r="178" spans="2:9" s="12" customFormat="1" x14ac:dyDescent="0.2">
      <c r="B178" s="20"/>
      <c r="C178" s="20"/>
      <c r="D178" s="20"/>
      <c r="E178" s="20"/>
      <c r="F178" s="20"/>
      <c r="G178" s="20"/>
      <c r="H178" s="20"/>
      <c r="I178" s="20"/>
    </row>
    <row r="179" spans="2:9" s="12" customFormat="1" x14ac:dyDescent="0.2">
      <c r="B179" s="20"/>
      <c r="C179" s="20"/>
      <c r="D179" s="20"/>
      <c r="E179" s="20"/>
      <c r="F179" s="20"/>
      <c r="G179" s="20"/>
      <c r="H179" s="20"/>
      <c r="I179" s="20"/>
    </row>
    <row r="180" spans="2:9" s="12" customFormat="1" x14ac:dyDescent="0.2">
      <c r="B180" s="20"/>
      <c r="C180" s="20"/>
      <c r="D180" s="20"/>
      <c r="E180" s="20"/>
      <c r="F180" s="20"/>
      <c r="G180" s="20"/>
      <c r="H180" s="20"/>
      <c r="I180" s="20"/>
    </row>
    <row r="181" spans="2:9" s="12" customFormat="1" x14ac:dyDescent="0.2">
      <c r="B181" s="20"/>
      <c r="C181" s="20"/>
      <c r="D181" s="20"/>
      <c r="E181" s="20"/>
      <c r="F181" s="20"/>
      <c r="G181" s="20"/>
      <c r="H181" s="20"/>
      <c r="I181" s="20"/>
    </row>
    <row r="182" spans="2:9" s="12" customFormat="1" x14ac:dyDescent="0.2">
      <c r="B182" s="20"/>
      <c r="C182" s="20"/>
      <c r="D182" s="20"/>
      <c r="E182" s="20"/>
      <c r="F182" s="20"/>
      <c r="G182" s="20"/>
      <c r="H182" s="20"/>
      <c r="I182" s="20"/>
    </row>
    <row r="183" spans="2:9" s="12" customFormat="1" x14ac:dyDescent="0.2">
      <c r="B183" s="20"/>
      <c r="C183" s="20"/>
      <c r="D183" s="20"/>
      <c r="E183" s="20"/>
      <c r="F183" s="20"/>
      <c r="G183" s="20"/>
      <c r="H183" s="20"/>
      <c r="I183" s="20"/>
    </row>
    <row r="184" spans="2:9" s="12" customFormat="1" x14ac:dyDescent="0.2">
      <c r="B184" s="20"/>
      <c r="C184" s="20"/>
      <c r="D184" s="20"/>
      <c r="E184" s="20"/>
      <c r="F184" s="20"/>
      <c r="G184" s="20"/>
      <c r="H184" s="20"/>
      <c r="I184" s="20"/>
    </row>
    <row r="185" spans="2:9" s="12" customFormat="1" x14ac:dyDescent="0.2">
      <c r="B185" s="20"/>
      <c r="C185" s="20"/>
      <c r="D185" s="20"/>
      <c r="E185" s="20"/>
      <c r="F185" s="20"/>
      <c r="G185" s="20"/>
      <c r="H185" s="20"/>
      <c r="I185" s="20"/>
    </row>
    <row r="186" spans="2:9" s="12" customFormat="1" x14ac:dyDescent="0.2">
      <c r="B186" s="20"/>
      <c r="C186" s="20"/>
      <c r="D186" s="20"/>
      <c r="E186" s="20"/>
      <c r="F186" s="20"/>
      <c r="G186" s="20"/>
      <c r="H186" s="20"/>
      <c r="I186" s="20"/>
    </row>
    <row r="187" spans="2:9" s="12" customFormat="1" x14ac:dyDescent="0.2">
      <c r="B187" s="20"/>
      <c r="C187" s="20"/>
      <c r="D187" s="20"/>
      <c r="E187" s="20"/>
      <c r="F187" s="20"/>
      <c r="G187" s="20"/>
      <c r="H187" s="20"/>
      <c r="I187" s="20"/>
    </row>
    <row r="188" spans="2:9" s="12" customFormat="1" x14ac:dyDescent="0.2">
      <c r="B188" s="20"/>
      <c r="C188" s="20"/>
      <c r="D188" s="20"/>
      <c r="E188" s="20"/>
      <c r="F188" s="20"/>
      <c r="G188" s="20"/>
      <c r="H188" s="20"/>
      <c r="I188" s="20"/>
    </row>
    <row r="189" spans="2:9" s="12" customFormat="1" x14ac:dyDescent="0.2">
      <c r="B189" s="20"/>
      <c r="C189" s="20"/>
      <c r="D189" s="20"/>
      <c r="E189" s="20"/>
      <c r="F189" s="20"/>
      <c r="G189" s="20"/>
      <c r="H189" s="20"/>
      <c r="I189" s="20"/>
    </row>
    <row r="190" spans="2:9" s="12" customFormat="1" x14ac:dyDescent="0.2">
      <c r="B190" s="20"/>
      <c r="C190" s="20"/>
      <c r="D190" s="20"/>
      <c r="E190" s="20"/>
      <c r="F190" s="20"/>
      <c r="G190" s="20"/>
      <c r="H190" s="20"/>
      <c r="I190" s="20"/>
    </row>
    <row r="191" spans="2:9" s="12" customFormat="1" x14ac:dyDescent="0.2">
      <c r="B191" s="20"/>
      <c r="C191" s="20"/>
      <c r="D191" s="20"/>
      <c r="E191" s="20"/>
      <c r="F191" s="20"/>
      <c r="G191" s="20"/>
      <c r="H191" s="20"/>
      <c r="I191" s="20"/>
    </row>
    <row r="192" spans="2:9" s="12" customFormat="1" x14ac:dyDescent="0.2">
      <c r="B192" s="20"/>
      <c r="C192" s="20"/>
      <c r="D192" s="20"/>
      <c r="E192" s="20"/>
      <c r="F192" s="20"/>
      <c r="G192" s="20"/>
      <c r="H192" s="20"/>
      <c r="I192" s="20"/>
    </row>
    <row r="193" spans="2:9" s="12" customFormat="1" x14ac:dyDescent="0.2">
      <c r="B193" s="20"/>
      <c r="C193" s="20"/>
      <c r="D193" s="20"/>
      <c r="E193" s="20"/>
      <c r="F193" s="20"/>
      <c r="G193" s="20"/>
      <c r="H193" s="20"/>
      <c r="I193" s="20"/>
    </row>
    <row r="194" spans="2:9" s="12" customFormat="1" x14ac:dyDescent="0.2">
      <c r="B194" s="20"/>
      <c r="C194" s="20"/>
      <c r="D194" s="20"/>
      <c r="E194" s="20"/>
      <c r="F194" s="20"/>
      <c r="G194" s="20"/>
      <c r="H194" s="20"/>
      <c r="I194" s="20"/>
    </row>
    <row r="195" spans="2:9" s="12" customFormat="1" x14ac:dyDescent="0.2">
      <c r="B195" s="20"/>
      <c r="C195" s="20"/>
      <c r="D195" s="20"/>
      <c r="E195" s="20"/>
      <c r="F195" s="20"/>
      <c r="G195" s="20"/>
      <c r="H195" s="20"/>
      <c r="I195" s="20"/>
    </row>
    <row r="196" spans="2:9" s="12" customFormat="1" x14ac:dyDescent="0.2">
      <c r="B196" s="20"/>
      <c r="C196" s="20"/>
      <c r="D196" s="20"/>
      <c r="E196" s="20"/>
      <c r="F196" s="20"/>
      <c r="G196" s="20"/>
      <c r="H196" s="20"/>
      <c r="I196" s="20"/>
    </row>
    <row r="197" spans="2:9" s="12" customFormat="1" x14ac:dyDescent="0.2">
      <c r="B197" s="20"/>
      <c r="C197" s="20"/>
      <c r="D197" s="20"/>
      <c r="E197" s="20"/>
      <c r="F197" s="20"/>
      <c r="G197" s="20"/>
      <c r="H197" s="20"/>
      <c r="I197" s="20"/>
    </row>
    <row r="198" spans="2:9" s="12" customFormat="1" x14ac:dyDescent="0.2">
      <c r="B198" s="20"/>
      <c r="C198" s="20"/>
      <c r="D198" s="20"/>
      <c r="E198" s="20"/>
      <c r="F198" s="20"/>
      <c r="G198" s="20"/>
      <c r="H198" s="20"/>
      <c r="I198" s="20"/>
    </row>
    <row r="199" spans="2:9" s="12" customFormat="1" x14ac:dyDescent="0.2">
      <c r="B199" s="20"/>
      <c r="C199" s="20"/>
      <c r="D199" s="20"/>
      <c r="E199" s="20"/>
      <c r="F199" s="20"/>
      <c r="G199" s="20"/>
      <c r="H199" s="20"/>
      <c r="I199" s="20"/>
    </row>
    <row r="200" spans="2:9" s="12" customFormat="1" x14ac:dyDescent="0.2">
      <c r="B200" s="20"/>
      <c r="C200" s="20"/>
      <c r="D200" s="20"/>
      <c r="E200" s="20"/>
      <c r="F200" s="20"/>
      <c r="G200" s="20"/>
      <c r="H200" s="20"/>
      <c r="I200" s="20"/>
    </row>
    <row r="201" spans="2:9" s="12" customFormat="1" x14ac:dyDescent="0.2">
      <c r="B201" s="20"/>
      <c r="C201" s="20"/>
      <c r="D201" s="20"/>
      <c r="E201" s="20"/>
      <c r="F201" s="20"/>
      <c r="G201" s="20"/>
      <c r="H201" s="20"/>
      <c r="I201" s="20"/>
    </row>
    <row r="202" spans="2:9" s="12" customFormat="1" x14ac:dyDescent="0.2">
      <c r="B202" s="20"/>
      <c r="C202" s="20"/>
      <c r="D202" s="20"/>
      <c r="E202" s="20"/>
      <c r="F202" s="20"/>
      <c r="G202" s="20"/>
      <c r="H202" s="20"/>
      <c r="I202" s="20"/>
    </row>
    <row r="203" spans="2:9" s="12" customFormat="1" x14ac:dyDescent="0.2">
      <c r="B203" s="20"/>
      <c r="C203" s="20"/>
      <c r="D203" s="20"/>
      <c r="E203" s="20"/>
      <c r="F203" s="20"/>
      <c r="G203" s="20"/>
      <c r="H203" s="20"/>
      <c r="I203" s="20"/>
    </row>
    <row r="204" spans="2:9" s="12" customFormat="1" x14ac:dyDescent="0.2">
      <c r="B204" s="20"/>
      <c r="C204" s="20"/>
      <c r="D204" s="20"/>
      <c r="E204" s="20"/>
      <c r="F204" s="20"/>
      <c r="G204" s="20"/>
      <c r="H204" s="20"/>
      <c r="I204" s="20"/>
    </row>
    <row r="205" spans="2:9" s="12" customFormat="1" x14ac:dyDescent="0.2">
      <c r="B205" s="20"/>
      <c r="C205" s="20"/>
      <c r="D205" s="20"/>
      <c r="E205" s="20"/>
      <c r="F205" s="20"/>
      <c r="G205" s="20"/>
      <c r="H205" s="20"/>
      <c r="I205" s="20"/>
    </row>
    <row r="206" spans="2:9" s="12" customFormat="1" x14ac:dyDescent="0.2">
      <c r="B206" s="20"/>
      <c r="C206" s="20"/>
      <c r="D206" s="20"/>
      <c r="E206" s="20"/>
      <c r="F206" s="20"/>
      <c r="G206" s="20"/>
      <c r="H206" s="20"/>
      <c r="I206" s="20"/>
    </row>
    <row r="207" spans="2:9" s="12" customFormat="1" x14ac:dyDescent="0.2">
      <c r="B207" s="20"/>
      <c r="C207" s="20"/>
      <c r="D207" s="20"/>
      <c r="E207" s="20"/>
      <c r="F207" s="20"/>
      <c r="G207" s="20"/>
      <c r="H207" s="20"/>
      <c r="I207" s="20"/>
    </row>
    <row r="208" spans="2:9" s="12" customFormat="1" x14ac:dyDescent="0.2">
      <c r="B208" s="20"/>
      <c r="C208" s="20"/>
      <c r="D208" s="20"/>
      <c r="E208" s="20"/>
      <c r="F208" s="20"/>
      <c r="G208" s="20"/>
      <c r="H208" s="20"/>
      <c r="I208" s="20"/>
    </row>
    <row r="209" spans="2:9" s="12" customFormat="1" x14ac:dyDescent="0.2">
      <c r="B209" s="20"/>
      <c r="C209" s="20"/>
      <c r="D209" s="20"/>
      <c r="E209" s="20"/>
      <c r="F209" s="20"/>
      <c r="G209" s="20"/>
      <c r="H209" s="20"/>
      <c r="I209" s="20"/>
    </row>
    <row r="210" spans="2:9" s="12" customFormat="1" x14ac:dyDescent="0.2">
      <c r="B210" s="20"/>
      <c r="C210" s="20"/>
      <c r="D210" s="20"/>
      <c r="E210" s="20"/>
      <c r="F210" s="20"/>
      <c r="G210" s="20"/>
      <c r="H210" s="20"/>
      <c r="I210" s="20"/>
    </row>
    <row r="211" spans="2:9" s="12" customFormat="1" x14ac:dyDescent="0.2">
      <c r="B211" s="20"/>
      <c r="C211" s="20"/>
      <c r="D211" s="20"/>
      <c r="E211" s="20"/>
      <c r="F211" s="20"/>
      <c r="G211" s="20"/>
      <c r="H211" s="20"/>
      <c r="I211" s="20"/>
    </row>
    <row r="212" spans="2:9" s="12" customFormat="1" x14ac:dyDescent="0.2">
      <c r="B212" s="20"/>
      <c r="C212" s="20"/>
      <c r="D212" s="20"/>
      <c r="E212" s="20"/>
      <c r="F212" s="20"/>
      <c r="G212" s="20"/>
      <c r="H212" s="20"/>
      <c r="I212" s="20"/>
    </row>
    <row r="213" spans="2:9" s="12" customFormat="1" x14ac:dyDescent="0.2">
      <c r="B213" s="20"/>
      <c r="C213" s="20"/>
      <c r="D213" s="20"/>
      <c r="E213" s="20"/>
      <c r="F213" s="20"/>
      <c r="G213" s="20"/>
      <c r="H213" s="20"/>
      <c r="I213" s="20"/>
    </row>
    <row r="214" spans="2:9" s="12" customFormat="1" x14ac:dyDescent="0.2">
      <c r="B214" s="20"/>
      <c r="C214" s="20"/>
      <c r="D214" s="20"/>
      <c r="E214" s="20"/>
      <c r="F214" s="20"/>
      <c r="G214" s="20"/>
      <c r="H214" s="20"/>
      <c r="I214" s="20"/>
    </row>
    <row r="215" spans="2:9" s="12" customFormat="1" x14ac:dyDescent="0.2">
      <c r="B215" s="20"/>
      <c r="C215" s="20"/>
      <c r="D215" s="20"/>
      <c r="E215" s="20"/>
      <c r="F215" s="20"/>
      <c r="G215" s="20"/>
      <c r="H215" s="20"/>
      <c r="I215" s="20"/>
    </row>
    <row r="216" spans="2:9" s="12" customFormat="1" x14ac:dyDescent="0.2">
      <c r="B216" s="20"/>
      <c r="C216" s="20"/>
      <c r="D216" s="20"/>
      <c r="E216" s="20"/>
      <c r="F216" s="20"/>
      <c r="G216" s="20"/>
      <c r="H216" s="20"/>
      <c r="I216" s="20"/>
    </row>
    <row r="217" spans="2:9" s="12" customFormat="1" x14ac:dyDescent="0.2">
      <c r="B217" s="20"/>
      <c r="C217" s="20"/>
      <c r="D217" s="20"/>
      <c r="E217" s="20"/>
      <c r="F217" s="20"/>
      <c r="G217" s="20"/>
      <c r="H217" s="20"/>
      <c r="I217" s="20"/>
    </row>
    <row r="218" spans="2:9" s="12" customFormat="1" x14ac:dyDescent="0.2">
      <c r="B218" s="20"/>
      <c r="C218" s="20"/>
      <c r="D218" s="20"/>
      <c r="E218" s="20"/>
      <c r="F218" s="20"/>
      <c r="G218" s="20"/>
      <c r="H218" s="20"/>
      <c r="I218" s="20"/>
    </row>
    <row r="219" spans="2:9" s="12" customFormat="1" x14ac:dyDescent="0.2">
      <c r="B219" s="20"/>
      <c r="C219" s="20"/>
      <c r="D219" s="20"/>
      <c r="E219" s="20"/>
      <c r="F219" s="20"/>
      <c r="G219" s="20"/>
      <c r="H219" s="20"/>
      <c r="I219" s="20"/>
    </row>
    <row r="220" spans="2:9" s="12" customFormat="1" x14ac:dyDescent="0.2">
      <c r="B220" s="20"/>
      <c r="C220" s="20"/>
      <c r="D220" s="20"/>
      <c r="E220" s="20"/>
      <c r="F220" s="20"/>
      <c r="G220" s="20"/>
      <c r="H220" s="20"/>
      <c r="I220" s="20"/>
    </row>
    <row r="221" spans="2:9" s="12" customFormat="1" x14ac:dyDescent="0.2">
      <c r="B221" s="20"/>
      <c r="C221" s="20"/>
      <c r="D221" s="20"/>
      <c r="E221" s="20"/>
      <c r="F221" s="20"/>
      <c r="G221" s="20"/>
      <c r="H221" s="20"/>
      <c r="I221" s="20"/>
    </row>
    <row r="222" spans="2:9" s="12" customFormat="1" x14ac:dyDescent="0.2">
      <c r="B222" s="20"/>
      <c r="C222" s="20"/>
      <c r="D222" s="20"/>
      <c r="E222" s="20"/>
      <c r="F222" s="20"/>
      <c r="G222" s="20"/>
      <c r="H222" s="20"/>
      <c r="I222" s="20"/>
    </row>
    <row r="223" spans="2:9" s="12" customFormat="1" x14ac:dyDescent="0.2">
      <c r="B223" s="20"/>
      <c r="C223" s="20"/>
      <c r="D223" s="20"/>
      <c r="E223" s="20"/>
      <c r="F223" s="20"/>
      <c r="G223" s="20"/>
      <c r="H223" s="20"/>
      <c r="I223" s="20"/>
    </row>
    <row r="224" spans="2:9" s="12" customFormat="1" x14ac:dyDescent="0.2">
      <c r="B224" s="20"/>
      <c r="C224" s="20"/>
      <c r="D224" s="20"/>
      <c r="E224" s="20"/>
      <c r="F224" s="20"/>
      <c r="G224" s="20"/>
      <c r="H224" s="20"/>
      <c r="I224" s="20"/>
    </row>
    <row r="225" spans="1:9" s="12" customFormat="1" x14ac:dyDescent="0.2">
      <c r="B225" s="20"/>
      <c r="C225" s="20"/>
      <c r="D225" s="20"/>
      <c r="E225" s="20"/>
      <c r="F225" s="20"/>
      <c r="G225" s="20"/>
      <c r="H225" s="20"/>
      <c r="I225" s="20"/>
    </row>
    <row r="226" spans="1:9" s="12" customFormat="1" x14ac:dyDescent="0.2">
      <c r="B226" s="20"/>
      <c r="C226" s="20"/>
      <c r="D226" s="20"/>
      <c r="E226" s="20"/>
      <c r="F226" s="20"/>
      <c r="G226" s="20"/>
      <c r="H226" s="20"/>
      <c r="I226" s="20"/>
    </row>
    <row r="227" spans="1:9" s="12" customFormat="1" x14ac:dyDescent="0.2">
      <c r="B227" s="20"/>
      <c r="C227" s="20"/>
      <c r="D227" s="20"/>
      <c r="E227" s="20"/>
      <c r="F227" s="20"/>
      <c r="G227" s="20"/>
      <c r="H227" s="20"/>
      <c r="I227" s="20"/>
    </row>
    <row r="228" spans="1:9" s="12" customFormat="1" x14ac:dyDescent="0.2">
      <c r="B228" s="20"/>
      <c r="C228" s="20"/>
      <c r="D228" s="20"/>
      <c r="E228" s="20"/>
      <c r="F228" s="20"/>
      <c r="G228" s="20"/>
      <c r="H228" s="20"/>
      <c r="I228" s="20"/>
    </row>
    <row r="229" spans="1:9" s="12" customFormat="1" x14ac:dyDescent="0.2">
      <c r="B229" s="20"/>
      <c r="C229" s="20"/>
      <c r="D229" s="20"/>
      <c r="E229" s="20"/>
      <c r="F229" s="20"/>
      <c r="G229" s="20"/>
      <c r="H229" s="20"/>
      <c r="I229" s="20"/>
    </row>
    <row r="230" spans="1:9" s="12" customFormat="1" x14ac:dyDescent="0.2">
      <c r="B230" s="20"/>
      <c r="C230" s="20"/>
      <c r="D230" s="20"/>
      <c r="E230" s="20"/>
      <c r="F230" s="20"/>
      <c r="G230" s="20"/>
      <c r="H230" s="20"/>
      <c r="I230" s="20"/>
    </row>
    <row r="231" spans="1:9" s="12" customFormat="1" x14ac:dyDescent="0.2">
      <c r="B231" s="20"/>
      <c r="C231" s="20"/>
      <c r="D231" s="20"/>
      <c r="E231" s="20"/>
      <c r="F231" s="20"/>
      <c r="G231" s="20"/>
      <c r="H231" s="20"/>
      <c r="I231" s="20"/>
    </row>
    <row r="232" spans="1:9" s="12" customFormat="1" x14ac:dyDescent="0.2">
      <c r="B232" s="20"/>
      <c r="C232" s="20"/>
      <c r="D232" s="20"/>
      <c r="E232" s="20"/>
      <c r="F232" s="20"/>
      <c r="G232" s="20"/>
      <c r="H232" s="20"/>
      <c r="I232" s="20"/>
    </row>
    <row r="233" spans="1:9" s="12" customFormat="1" x14ac:dyDescent="0.2">
      <c r="B233" s="20"/>
      <c r="C233" s="20"/>
      <c r="D233" s="20"/>
      <c r="E233" s="20"/>
      <c r="F233" s="20"/>
      <c r="G233" s="20"/>
      <c r="H233" s="20"/>
      <c r="I233" s="20"/>
    </row>
    <row r="234" spans="1:9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</row>
    <row r="235" spans="1:9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</row>
    <row r="236" spans="1:9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</row>
    <row r="237" spans="1:9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</row>
    <row r="238" spans="1:9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</row>
    <row r="239" spans="1:9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</row>
    <row r="240" spans="1:9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</row>
    <row r="241" spans="1:9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</row>
    <row r="242" spans="1:9" s="12" customFormat="1" x14ac:dyDescent="0.2">
      <c r="A242" s="20"/>
      <c r="B242" s="20"/>
      <c r="C242" s="20"/>
      <c r="D242" s="20"/>
      <c r="E242" s="20"/>
      <c r="F242" s="20"/>
      <c r="G242" s="20"/>
      <c r="H242" s="20"/>
      <c r="I242" s="20"/>
    </row>
    <row r="243" spans="1:9" s="12" customFormat="1" x14ac:dyDescent="0.2">
      <c r="A243" s="20"/>
      <c r="B243" s="20"/>
      <c r="C243" s="20"/>
      <c r="D243" s="20"/>
      <c r="E243" s="20"/>
      <c r="F243" s="20"/>
      <c r="G243" s="20"/>
      <c r="H243" s="20"/>
      <c r="I243" s="20"/>
    </row>
    <row r="244" spans="1:9" s="12" customFormat="1" x14ac:dyDescent="0.2">
      <c r="A244" s="20"/>
      <c r="B244" s="20"/>
      <c r="C244" s="20"/>
      <c r="D244" s="20"/>
      <c r="E244" s="20"/>
      <c r="F244" s="20"/>
      <c r="G244" s="20"/>
      <c r="H244" s="20"/>
      <c r="I244" s="20"/>
    </row>
    <row r="245" spans="1:9" s="12" customFormat="1" x14ac:dyDescent="0.2">
      <c r="A245" s="20"/>
      <c r="B245" s="20"/>
      <c r="C245" s="20"/>
      <c r="D245" s="20"/>
      <c r="E245" s="20"/>
      <c r="F245" s="20"/>
      <c r="G245" s="20"/>
      <c r="H245" s="20"/>
      <c r="I245" s="20"/>
    </row>
    <row r="246" spans="1:9" s="12" customFormat="1" x14ac:dyDescent="0.2">
      <c r="A246" s="20"/>
      <c r="B246" s="20"/>
      <c r="C246" s="20"/>
      <c r="D246" s="20"/>
      <c r="E246" s="20"/>
      <c r="F246" s="20"/>
      <c r="G246" s="20"/>
      <c r="H246" s="20"/>
      <c r="I246" s="20"/>
    </row>
    <row r="247" spans="1:9" s="12" customFormat="1" x14ac:dyDescent="0.2">
      <c r="A247" s="20"/>
      <c r="B247" s="20"/>
      <c r="C247" s="20"/>
      <c r="D247" s="20"/>
      <c r="E247" s="20"/>
      <c r="F247" s="20"/>
      <c r="G247" s="20"/>
      <c r="H247" s="20"/>
      <c r="I247" s="20"/>
    </row>
  </sheetData>
  <mergeCells count="7">
    <mergeCell ref="B81:I81"/>
    <mergeCell ref="B4:I4"/>
    <mergeCell ref="B23:U23"/>
    <mergeCell ref="B24:U24"/>
    <mergeCell ref="B25:U25"/>
    <mergeCell ref="B26:U26"/>
    <mergeCell ref="B80:I80"/>
  </mergeCells>
  <hyperlinks>
    <hyperlink ref="B2" location="Contents!A1" display="Back to Contents" xr:uid="{677C16CC-7CF7-4915-9059-FA56163E33D5}"/>
  </hyperlinks>
  <pageMargins left="0.7" right="0.7" top="0.75" bottom="0.75" header="0.3" footer="0.3"/>
  <pageSetup paperSize="9" scale="68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9E2D6-4D91-486D-9527-D5E9995CA9EE}">
  <sheetPr>
    <tabColor rgb="FFB3C8D1"/>
    <pageSetUpPr fitToPage="1"/>
  </sheetPr>
  <dimension ref="A1:U240"/>
  <sheetViews>
    <sheetView tabSelected="1" zoomScale="70" zoomScaleNormal="70" workbookViewId="0">
      <pane xSplit="3" ySplit="9" topLeftCell="D10" activePane="bottomRight" state="frozen"/>
      <selection activeCell="Q27" sqref="Q27"/>
      <selection pane="topRight" activeCell="Q27" sqref="Q27"/>
      <selection pane="bottomLeft" activeCell="Q27" sqref="Q27"/>
      <selection pane="bottomRight" activeCell="C19" sqref="C19"/>
    </sheetView>
  </sheetViews>
  <sheetFormatPr defaultRowHeight="12.75" x14ac:dyDescent="0.25"/>
  <cols>
    <col min="1" max="1" width="3.140625" style="20" customWidth="1"/>
    <col min="2" max="2" width="16.42578125" style="20" customWidth="1"/>
    <col min="3" max="3" width="88.7109375" style="20" customWidth="1"/>
    <col min="4" max="4" width="6.28515625" style="20" customWidth="1"/>
    <col min="5" max="9" width="23.85546875" style="20" customWidth="1"/>
    <col min="10" max="10" width="91.28515625" style="20" customWidth="1"/>
    <col min="11" max="239" width="11.42578125" style="20" customWidth="1"/>
    <col min="240" max="240" width="5.140625" style="20" customWidth="1"/>
    <col min="241" max="242" width="17.5703125" style="20" customWidth="1"/>
    <col min="243" max="243" width="28.5703125" style="20" customWidth="1"/>
    <col min="244" max="244" width="1.85546875" style="20" customWidth="1"/>
    <col min="245" max="245" width="28.5703125" style="20" customWidth="1"/>
    <col min="246" max="246" width="1.85546875" style="20" customWidth="1"/>
    <col min="247" max="247" width="12.85546875" style="20" customWidth="1"/>
    <col min="248" max="248" width="28.5703125" style="20" customWidth="1"/>
    <col min="249" max="249" width="1.85546875" style="20" customWidth="1"/>
    <col min="250" max="250" width="28.5703125" style="20" customWidth="1"/>
    <col min="251" max="251" width="1.85546875" style="20" customWidth="1"/>
    <col min="252" max="495" width="11.42578125" style="20" customWidth="1"/>
    <col min="496" max="496" width="5.140625" style="20" customWidth="1"/>
    <col min="497" max="498" width="17.5703125" style="20" customWidth="1"/>
    <col min="499" max="499" width="28.5703125" style="20" customWidth="1"/>
    <col min="500" max="500" width="1.85546875" style="20" customWidth="1"/>
    <col min="501" max="501" width="28.5703125" style="20" customWidth="1"/>
    <col min="502" max="502" width="1.85546875" style="20" customWidth="1"/>
    <col min="503" max="503" width="12.85546875" style="20" customWidth="1"/>
    <col min="504" max="504" width="28.5703125" style="20" customWidth="1"/>
    <col min="505" max="505" width="1.85546875" style="20" customWidth="1"/>
    <col min="506" max="506" width="28.5703125" style="20" customWidth="1"/>
    <col min="507" max="507" width="1.85546875" style="20" customWidth="1"/>
    <col min="508" max="751" width="11.42578125" style="20" customWidth="1"/>
    <col min="752" max="752" width="5.140625" style="20" customWidth="1"/>
    <col min="753" max="754" width="17.5703125" style="20" customWidth="1"/>
    <col min="755" max="755" width="28.5703125" style="20" customWidth="1"/>
    <col min="756" max="756" width="1.85546875" style="20" customWidth="1"/>
    <col min="757" max="757" width="28.5703125" style="20" customWidth="1"/>
    <col min="758" max="758" width="1.85546875" style="20" customWidth="1"/>
    <col min="759" max="759" width="12.85546875" style="20" customWidth="1"/>
    <col min="760" max="760" width="28.5703125" style="20" customWidth="1"/>
    <col min="761" max="761" width="1.85546875" style="20" customWidth="1"/>
    <col min="762" max="762" width="28.5703125" style="20" customWidth="1"/>
    <col min="763" max="763" width="1.85546875" style="20" customWidth="1"/>
    <col min="764" max="1007" width="11.42578125" style="20" customWidth="1"/>
    <col min="1008" max="1008" width="5.140625" style="20" customWidth="1"/>
    <col min="1009" max="1010" width="17.5703125" style="20" customWidth="1"/>
    <col min="1011" max="1011" width="28.5703125" style="20" customWidth="1"/>
    <col min="1012" max="1012" width="1.85546875" style="20" customWidth="1"/>
    <col min="1013" max="1013" width="28.5703125" style="20" customWidth="1"/>
    <col min="1014" max="1014" width="1.85546875" style="20" customWidth="1"/>
    <col min="1015" max="1015" width="12.85546875" style="20" customWidth="1"/>
    <col min="1016" max="1016" width="28.5703125" style="20" customWidth="1"/>
    <col min="1017" max="1017" width="1.85546875" style="20" customWidth="1"/>
    <col min="1018" max="1018" width="28.5703125" style="20" customWidth="1"/>
    <col min="1019" max="1019" width="1.85546875" style="20" customWidth="1"/>
    <col min="1020" max="1263" width="11.42578125" style="20" customWidth="1"/>
    <col min="1264" max="1264" width="5.140625" style="20" customWidth="1"/>
    <col min="1265" max="1266" width="17.5703125" style="20" customWidth="1"/>
    <col min="1267" max="1267" width="28.5703125" style="20" customWidth="1"/>
    <col min="1268" max="1268" width="1.85546875" style="20" customWidth="1"/>
    <col min="1269" max="1269" width="28.5703125" style="20" customWidth="1"/>
    <col min="1270" max="1270" width="1.85546875" style="20" customWidth="1"/>
    <col min="1271" max="1271" width="12.85546875" style="20" customWidth="1"/>
    <col min="1272" max="1272" width="28.5703125" style="20" customWidth="1"/>
    <col min="1273" max="1273" width="1.85546875" style="20" customWidth="1"/>
    <col min="1274" max="1274" width="28.5703125" style="20" customWidth="1"/>
    <col min="1275" max="1275" width="1.85546875" style="20" customWidth="1"/>
    <col min="1276" max="1519" width="11.42578125" style="20" customWidth="1"/>
    <col min="1520" max="1520" width="5.140625" style="20" customWidth="1"/>
    <col min="1521" max="1522" width="17.5703125" style="20" customWidth="1"/>
    <col min="1523" max="1523" width="28.5703125" style="20" customWidth="1"/>
    <col min="1524" max="1524" width="1.85546875" style="20" customWidth="1"/>
    <col min="1525" max="1525" width="28.5703125" style="20" customWidth="1"/>
    <col min="1526" max="1526" width="1.85546875" style="20" customWidth="1"/>
    <col min="1527" max="1527" width="12.85546875" style="20" customWidth="1"/>
    <col min="1528" max="1528" width="28.5703125" style="20" customWidth="1"/>
    <col min="1529" max="1529" width="1.85546875" style="20" customWidth="1"/>
    <col min="1530" max="1530" width="28.5703125" style="20" customWidth="1"/>
    <col min="1531" max="1531" width="1.85546875" style="20" customWidth="1"/>
    <col min="1532" max="1775" width="11.42578125" style="20" customWidth="1"/>
    <col min="1776" max="1776" width="5.140625" style="20" customWidth="1"/>
    <col min="1777" max="1778" width="17.5703125" style="20" customWidth="1"/>
    <col min="1779" max="1779" width="28.5703125" style="20" customWidth="1"/>
    <col min="1780" max="1780" width="1.85546875" style="20" customWidth="1"/>
    <col min="1781" max="1781" width="28.5703125" style="20" customWidth="1"/>
    <col min="1782" max="1782" width="1.85546875" style="20" customWidth="1"/>
    <col min="1783" max="1783" width="12.85546875" style="20" customWidth="1"/>
    <col min="1784" max="1784" width="28.5703125" style="20" customWidth="1"/>
    <col min="1785" max="1785" width="1.85546875" style="20" customWidth="1"/>
    <col min="1786" max="1786" width="28.5703125" style="20" customWidth="1"/>
    <col min="1787" max="1787" width="1.85546875" style="20" customWidth="1"/>
    <col min="1788" max="2031" width="11.42578125" style="20" customWidth="1"/>
    <col min="2032" max="2032" width="5.140625" style="20" customWidth="1"/>
    <col min="2033" max="2034" width="17.5703125" style="20" customWidth="1"/>
    <col min="2035" max="2035" width="28.5703125" style="20" customWidth="1"/>
    <col min="2036" max="2036" width="1.85546875" style="20" customWidth="1"/>
    <col min="2037" max="2037" width="28.5703125" style="20" customWidth="1"/>
    <col min="2038" max="2038" width="1.85546875" style="20" customWidth="1"/>
    <col min="2039" max="2039" width="12.85546875" style="20" customWidth="1"/>
    <col min="2040" max="2040" width="28.5703125" style="20" customWidth="1"/>
    <col min="2041" max="2041" width="1.85546875" style="20" customWidth="1"/>
    <col min="2042" max="2042" width="28.5703125" style="20" customWidth="1"/>
    <col min="2043" max="2043" width="1.85546875" style="20" customWidth="1"/>
    <col min="2044" max="2287" width="11.42578125" style="20" customWidth="1"/>
    <col min="2288" max="2288" width="5.140625" style="20" customWidth="1"/>
    <col min="2289" max="2290" width="17.5703125" style="20" customWidth="1"/>
    <col min="2291" max="2291" width="28.5703125" style="20" customWidth="1"/>
    <col min="2292" max="2292" width="1.85546875" style="20" customWidth="1"/>
    <col min="2293" max="2293" width="28.5703125" style="20" customWidth="1"/>
    <col min="2294" max="2294" width="1.85546875" style="20" customWidth="1"/>
    <col min="2295" max="2295" width="12.85546875" style="20" customWidth="1"/>
    <col min="2296" max="2296" width="28.5703125" style="20" customWidth="1"/>
    <col min="2297" max="2297" width="1.85546875" style="20" customWidth="1"/>
    <col min="2298" max="2298" width="28.5703125" style="20" customWidth="1"/>
    <col min="2299" max="2299" width="1.85546875" style="20" customWidth="1"/>
    <col min="2300" max="2543" width="11.42578125" style="20" customWidth="1"/>
    <col min="2544" max="2544" width="5.140625" style="20" customWidth="1"/>
    <col min="2545" max="2546" width="17.5703125" style="20" customWidth="1"/>
    <col min="2547" max="2547" width="28.5703125" style="20" customWidth="1"/>
    <col min="2548" max="2548" width="1.85546875" style="20" customWidth="1"/>
    <col min="2549" max="2549" width="28.5703125" style="20" customWidth="1"/>
    <col min="2550" max="2550" width="1.85546875" style="20" customWidth="1"/>
    <col min="2551" max="2551" width="12.85546875" style="20" customWidth="1"/>
    <col min="2552" max="2552" width="28.5703125" style="20" customWidth="1"/>
    <col min="2553" max="2553" width="1.85546875" style="20" customWidth="1"/>
    <col min="2554" max="2554" width="28.5703125" style="20" customWidth="1"/>
    <col min="2555" max="2555" width="1.85546875" style="20" customWidth="1"/>
    <col min="2556" max="2799" width="11.42578125" style="20" customWidth="1"/>
    <col min="2800" max="2800" width="5.140625" style="20" customWidth="1"/>
    <col min="2801" max="2802" width="17.5703125" style="20" customWidth="1"/>
    <col min="2803" max="2803" width="28.5703125" style="20" customWidth="1"/>
    <col min="2804" max="2804" width="1.85546875" style="20" customWidth="1"/>
    <col min="2805" max="2805" width="28.5703125" style="20" customWidth="1"/>
    <col min="2806" max="2806" width="1.85546875" style="20" customWidth="1"/>
    <col min="2807" max="2807" width="12.85546875" style="20" customWidth="1"/>
    <col min="2808" max="2808" width="28.5703125" style="20" customWidth="1"/>
    <col min="2809" max="2809" width="1.85546875" style="20" customWidth="1"/>
    <col min="2810" max="2810" width="28.5703125" style="20" customWidth="1"/>
    <col min="2811" max="2811" width="1.85546875" style="20" customWidth="1"/>
    <col min="2812" max="3055" width="11.42578125" style="20" customWidth="1"/>
    <col min="3056" max="3056" width="5.140625" style="20" customWidth="1"/>
    <col min="3057" max="3058" width="17.5703125" style="20" customWidth="1"/>
    <col min="3059" max="3059" width="28.5703125" style="20" customWidth="1"/>
    <col min="3060" max="3060" width="1.85546875" style="20" customWidth="1"/>
    <col min="3061" max="3061" width="28.5703125" style="20" customWidth="1"/>
    <col min="3062" max="3062" width="1.85546875" style="20" customWidth="1"/>
    <col min="3063" max="3063" width="12.85546875" style="20" customWidth="1"/>
    <col min="3064" max="3064" width="28.5703125" style="20" customWidth="1"/>
    <col min="3065" max="3065" width="1.85546875" style="20" customWidth="1"/>
    <col min="3066" max="3066" width="28.5703125" style="20" customWidth="1"/>
    <col min="3067" max="3067" width="1.85546875" style="20" customWidth="1"/>
    <col min="3068" max="3311" width="11.42578125" style="20" customWidth="1"/>
    <col min="3312" max="3312" width="5.140625" style="20" customWidth="1"/>
    <col min="3313" max="3314" width="17.5703125" style="20" customWidth="1"/>
    <col min="3315" max="3315" width="28.5703125" style="20" customWidth="1"/>
    <col min="3316" max="3316" width="1.85546875" style="20" customWidth="1"/>
    <col min="3317" max="3317" width="28.5703125" style="20" customWidth="1"/>
    <col min="3318" max="3318" width="1.85546875" style="20" customWidth="1"/>
    <col min="3319" max="3319" width="12.85546875" style="20" customWidth="1"/>
    <col min="3320" max="3320" width="28.5703125" style="20" customWidth="1"/>
    <col min="3321" max="3321" width="1.85546875" style="20" customWidth="1"/>
    <col min="3322" max="3322" width="28.5703125" style="20" customWidth="1"/>
    <col min="3323" max="3323" width="1.85546875" style="20" customWidth="1"/>
    <col min="3324" max="3567" width="11.42578125" style="20" customWidth="1"/>
    <col min="3568" max="3568" width="5.140625" style="20" customWidth="1"/>
    <col min="3569" max="3570" width="17.5703125" style="20" customWidth="1"/>
    <col min="3571" max="3571" width="28.5703125" style="20" customWidth="1"/>
    <col min="3572" max="3572" width="1.85546875" style="20" customWidth="1"/>
    <col min="3573" max="3573" width="28.5703125" style="20" customWidth="1"/>
    <col min="3574" max="3574" width="1.85546875" style="20" customWidth="1"/>
    <col min="3575" max="3575" width="12.85546875" style="20" customWidth="1"/>
    <col min="3576" max="3576" width="28.5703125" style="20" customWidth="1"/>
    <col min="3577" max="3577" width="1.85546875" style="20" customWidth="1"/>
    <col min="3578" max="3578" width="28.5703125" style="20" customWidth="1"/>
    <col min="3579" max="3579" width="1.85546875" style="20" customWidth="1"/>
    <col min="3580" max="3823" width="11.42578125" style="20" customWidth="1"/>
    <col min="3824" max="3824" width="5.140625" style="20" customWidth="1"/>
    <col min="3825" max="3826" width="17.5703125" style="20" customWidth="1"/>
    <col min="3827" max="3827" width="28.5703125" style="20" customWidth="1"/>
    <col min="3828" max="3828" width="1.85546875" style="20" customWidth="1"/>
    <col min="3829" max="3829" width="28.5703125" style="20" customWidth="1"/>
    <col min="3830" max="3830" width="1.85546875" style="20" customWidth="1"/>
    <col min="3831" max="3831" width="12.85546875" style="20" customWidth="1"/>
    <col min="3832" max="3832" width="28.5703125" style="20" customWidth="1"/>
    <col min="3833" max="3833" width="1.85546875" style="20" customWidth="1"/>
    <col min="3834" max="3834" width="28.5703125" style="20" customWidth="1"/>
    <col min="3835" max="3835" width="1.85546875" style="20" customWidth="1"/>
    <col min="3836" max="4079" width="11.42578125" style="20" customWidth="1"/>
    <col min="4080" max="4080" width="5.140625" style="20" customWidth="1"/>
    <col min="4081" max="4082" width="17.5703125" style="20" customWidth="1"/>
    <col min="4083" max="4083" width="28.5703125" style="20" customWidth="1"/>
    <col min="4084" max="4084" width="1.85546875" style="20" customWidth="1"/>
    <col min="4085" max="4085" width="28.5703125" style="20" customWidth="1"/>
    <col min="4086" max="4086" width="1.85546875" style="20" customWidth="1"/>
    <col min="4087" max="4087" width="12.85546875" style="20" customWidth="1"/>
    <col min="4088" max="4088" width="28.5703125" style="20" customWidth="1"/>
    <col min="4089" max="4089" width="1.85546875" style="20" customWidth="1"/>
    <col min="4090" max="4090" width="28.5703125" style="20" customWidth="1"/>
    <col min="4091" max="4091" width="1.85546875" style="20" customWidth="1"/>
    <col min="4092" max="4335" width="11.42578125" style="20" customWidth="1"/>
    <col min="4336" max="4336" width="5.140625" style="20" customWidth="1"/>
    <col min="4337" max="4338" width="17.5703125" style="20" customWidth="1"/>
    <col min="4339" max="4339" width="28.5703125" style="20" customWidth="1"/>
    <col min="4340" max="4340" width="1.85546875" style="20" customWidth="1"/>
    <col min="4341" max="4341" width="28.5703125" style="20" customWidth="1"/>
    <col min="4342" max="4342" width="1.85546875" style="20" customWidth="1"/>
    <col min="4343" max="4343" width="12.85546875" style="20" customWidth="1"/>
    <col min="4344" max="4344" width="28.5703125" style="20" customWidth="1"/>
    <col min="4345" max="4345" width="1.85546875" style="20" customWidth="1"/>
    <col min="4346" max="4346" width="28.5703125" style="20" customWidth="1"/>
    <col min="4347" max="4347" width="1.85546875" style="20" customWidth="1"/>
    <col min="4348" max="4591" width="11.42578125" style="20" customWidth="1"/>
    <col min="4592" max="4592" width="5.140625" style="20" customWidth="1"/>
    <col min="4593" max="4594" width="17.5703125" style="20" customWidth="1"/>
    <col min="4595" max="4595" width="28.5703125" style="20" customWidth="1"/>
    <col min="4596" max="4596" width="1.85546875" style="20" customWidth="1"/>
    <col min="4597" max="4597" width="28.5703125" style="20" customWidth="1"/>
    <col min="4598" max="4598" width="1.85546875" style="20" customWidth="1"/>
    <col min="4599" max="4599" width="12.85546875" style="20" customWidth="1"/>
    <col min="4600" max="4600" width="28.5703125" style="20" customWidth="1"/>
    <col min="4601" max="4601" width="1.85546875" style="20" customWidth="1"/>
    <col min="4602" max="4602" width="28.5703125" style="20" customWidth="1"/>
    <col min="4603" max="4603" width="1.85546875" style="20" customWidth="1"/>
    <col min="4604" max="4847" width="11.42578125" style="20" customWidth="1"/>
    <col min="4848" max="4848" width="5.140625" style="20" customWidth="1"/>
    <col min="4849" max="4850" width="17.5703125" style="20" customWidth="1"/>
    <col min="4851" max="4851" width="28.5703125" style="20" customWidth="1"/>
    <col min="4852" max="4852" width="1.85546875" style="20" customWidth="1"/>
    <col min="4853" max="4853" width="28.5703125" style="20" customWidth="1"/>
    <col min="4854" max="4854" width="1.85546875" style="20" customWidth="1"/>
    <col min="4855" max="4855" width="12.85546875" style="20" customWidth="1"/>
    <col min="4856" max="4856" width="28.5703125" style="20" customWidth="1"/>
    <col min="4857" max="4857" width="1.85546875" style="20" customWidth="1"/>
    <col min="4858" max="4858" width="28.5703125" style="20" customWidth="1"/>
    <col min="4859" max="4859" width="1.85546875" style="20" customWidth="1"/>
    <col min="4860" max="5103" width="11.42578125" style="20" customWidth="1"/>
    <col min="5104" max="5104" width="5.140625" style="20" customWidth="1"/>
    <col min="5105" max="5106" width="17.5703125" style="20" customWidth="1"/>
    <col min="5107" max="5107" width="28.5703125" style="20" customWidth="1"/>
    <col min="5108" max="5108" width="1.85546875" style="20" customWidth="1"/>
    <col min="5109" max="5109" width="28.5703125" style="20" customWidth="1"/>
    <col min="5110" max="5110" width="1.85546875" style="20" customWidth="1"/>
    <col min="5111" max="5111" width="12.85546875" style="20" customWidth="1"/>
    <col min="5112" max="5112" width="28.5703125" style="20" customWidth="1"/>
    <col min="5113" max="5113" width="1.85546875" style="20" customWidth="1"/>
    <col min="5114" max="5114" width="28.5703125" style="20" customWidth="1"/>
    <col min="5115" max="5115" width="1.85546875" style="20" customWidth="1"/>
    <col min="5116" max="5359" width="11.42578125" style="20" customWidth="1"/>
    <col min="5360" max="5360" width="5.140625" style="20" customWidth="1"/>
    <col min="5361" max="5362" width="17.5703125" style="20" customWidth="1"/>
    <col min="5363" max="5363" width="28.5703125" style="20" customWidth="1"/>
    <col min="5364" max="5364" width="1.85546875" style="20" customWidth="1"/>
    <col min="5365" max="5365" width="28.5703125" style="20" customWidth="1"/>
    <col min="5366" max="5366" width="1.85546875" style="20" customWidth="1"/>
    <col min="5367" max="5367" width="12.85546875" style="20" customWidth="1"/>
    <col min="5368" max="5368" width="28.5703125" style="20" customWidth="1"/>
    <col min="5369" max="5369" width="1.85546875" style="20" customWidth="1"/>
    <col min="5370" max="5370" width="28.5703125" style="20" customWidth="1"/>
    <col min="5371" max="5371" width="1.85546875" style="20" customWidth="1"/>
    <col min="5372" max="5615" width="11.42578125" style="20" customWidth="1"/>
    <col min="5616" max="5616" width="5.140625" style="20" customWidth="1"/>
    <col min="5617" max="5618" width="17.5703125" style="20" customWidth="1"/>
    <col min="5619" max="5619" width="28.5703125" style="20" customWidth="1"/>
    <col min="5620" max="5620" width="1.85546875" style="20" customWidth="1"/>
    <col min="5621" max="5621" width="28.5703125" style="20" customWidth="1"/>
    <col min="5622" max="5622" width="1.85546875" style="20" customWidth="1"/>
    <col min="5623" max="5623" width="12.85546875" style="20" customWidth="1"/>
    <col min="5624" max="5624" width="28.5703125" style="20" customWidth="1"/>
    <col min="5625" max="5625" width="1.85546875" style="20" customWidth="1"/>
    <col min="5626" max="5626" width="28.5703125" style="20" customWidth="1"/>
    <col min="5627" max="5627" width="1.85546875" style="20" customWidth="1"/>
    <col min="5628" max="5871" width="11.42578125" style="20" customWidth="1"/>
    <col min="5872" max="5872" width="5.140625" style="20" customWidth="1"/>
    <col min="5873" max="5874" width="17.5703125" style="20" customWidth="1"/>
    <col min="5875" max="5875" width="28.5703125" style="20" customWidth="1"/>
    <col min="5876" max="5876" width="1.85546875" style="20" customWidth="1"/>
    <col min="5877" max="5877" width="28.5703125" style="20" customWidth="1"/>
    <col min="5878" max="5878" width="1.85546875" style="20" customWidth="1"/>
    <col min="5879" max="5879" width="12.85546875" style="20" customWidth="1"/>
    <col min="5880" max="5880" width="28.5703125" style="20" customWidth="1"/>
    <col min="5881" max="5881" width="1.85546875" style="20" customWidth="1"/>
    <col min="5882" max="5882" width="28.5703125" style="20" customWidth="1"/>
    <col min="5883" max="5883" width="1.85546875" style="20" customWidth="1"/>
    <col min="5884" max="6127" width="11.42578125" style="20" customWidth="1"/>
    <col min="6128" max="6128" width="5.140625" style="20" customWidth="1"/>
    <col min="6129" max="6130" width="17.5703125" style="20" customWidth="1"/>
    <col min="6131" max="6131" width="28.5703125" style="20" customWidth="1"/>
    <col min="6132" max="6132" width="1.85546875" style="20" customWidth="1"/>
    <col min="6133" max="6133" width="28.5703125" style="20" customWidth="1"/>
    <col min="6134" max="6134" width="1.85546875" style="20" customWidth="1"/>
    <col min="6135" max="6135" width="12.85546875" style="20" customWidth="1"/>
    <col min="6136" max="6136" width="28.5703125" style="20" customWidth="1"/>
    <col min="6137" max="6137" width="1.85546875" style="20" customWidth="1"/>
    <col min="6138" max="6138" width="28.5703125" style="20" customWidth="1"/>
    <col min="6139" max="6139" width="1.85546875" style="20" customWidth="1"/>
    <col min="6140" max="6383" width="11.42578125" style="20" customWidth="1"/>
    <col min="6384" max="6384" width="5.140625" style="20" customWidth="1"/>
    <col min="6385" max="6386" width="17.5703125" style="20" customWidth="1"/>
    <col min="6387" max="6387" width="28.5703125" style="20" customWidth="1"/>
    <col min="6388" max="6388" width="1.85546875" style="20" customWidth="1"/>
    <col min="6389" max="6389" width="28.5703125" style="20" customWidth="1"/>
    <col min="6390" max="6390" width="1.85546875" style="20" customWidth="1"/>
    <col min="6391" max="6391" width="12.85546875" style="20" customWidth="1"/>
    <col min="6392" max="6392" width="28.5703125" style="20" customWidth="1"/>
    <col min="6393" max="6393" width="1.85546875" style="20" customWidth="1"/>
    <col min="6394" max="6394" width="28.5703125" style="20" customWidth="1"/>
    <col min="6395" max="6395" width="1.85546875" style="20" customWidth="1"/>
    <col min="6396" max="6639" width="11.42578125" style="20" customWidth="1"/>
    <col min="6640" max="6640" width="5.140625" style="20" customWidth="1"/>
    <col min="6641" max="6642" width="17.5703125" style="20" customWidth="1"/>
    <col min="6643" max="6643" width="28.5703125" style="20" customWidth="1"/>
    <col min="6644" max="6644" width="1.85546875" style="20" customWidth="1"/>
    <col min="6645" max="6645" width="28.5703125" style="20" customWidth="1"/>
    <col min="6646" max="6646" width="1.85546875" style="20" customWidth="1"/>
    <col min="6647" max="6647" width="12.85546875" style="20" customWidth="1"/>
    <col min="6648" max="6648" width="28.5703125" style="20" customWidth="1"/>
    <col min="6649" max="6649" width="1.85546875" style="20" customWidth="1"/>
    <col min="6650" max="6650" width="28.5703125" style="20" customWidth="1"/>
    <col min="6651" max="6651" width="1.85546875" style="20" customWidth="1"/>
    <col min="6652" max="6895" width="11.42578125" style="20" customWidth="1"/>
    <col min="6896" max="6896" width="5.140625" style="20" customWidth="1"/>
    <col min="6897" max="6898" width="17.5703125" style="20" customWidth="1"/>
    <col min="6899" max="6899" width="28.5703125" style="20" customWidth="1"/>
    <col min="6900" max="6900" width="1.85546875" style="20" customWidth="1"/>
    <col min="6901" max="6901" width="28.5703125" style="20" customWidth="1"/>
    <col min="6902" max="6902" width="1.85546875" style="20" customWidth="1"/>
    <col min="6903" max="6903" width="12.85546875" style="20" customWidth="1"/>
    <col min="6904" max="6904" width="28.5703125" style="20" customWidth="1"/>
    <col min="6905" max="6905" width="1.85546875" style="20" customWidth="1"/>
    <col min="6906" max="6906" width="28.5703125" style="20" customWidth="1"/>
    <col min="6907" max="6907" width="1.85546875" style="20" customWidth="1"/>
    <col min="6908" max="7151" width="11.42578125" style="20" customWidth="1"/>
    <col min="7152" max="7152" width="5.140625" style="20" customWidth="1"/>
    <col min="7153" max="7154" width="17.5703125" style="20" customWidth="1"/>
    <col min="7155" max="7155" width="28.5703125" style="20" customWidth="1"/>
    <col min="7156" max="7156" width="1.85546875" style="20" customWidth="1"/>
    <col min="7157" max="7157" width="28.5703125" style="20" customWidth="1"/>
    <col min="7158" max="7158" width="1.85546875" style="20" customWidth="1"/>
    <col min="7159" max="7159" width="12.85546875" style="20" customWidth="1"/>
    <col min="7160" max="7160" width="28.5703125" style="20" customWidth="1"/>
    <col min="7161" max="7161" width="1.85546875" style="20" customWidth="1"/>
    <col min="7162" max="7162" width="28.5703125" style="20" customWidth="1"/>
    <col min="7163" max="7163" width="1.85546875" style="20" customWidth="1"/>
    <col min="7164" max="7407" width="11.42578125" style="20" customWidth="1"/>
    <col min="7408" max="7408" width="5.140625" style="20" customWidth="1"/>
    <col min="7409" max="7410" width="17.5703125" style="20" customWidth="1"/>
    <col min="7411" max="7411" width="28.5703125" style="20" customWidth="1"/>
    <col min="7412" max="7412" width="1.85546875" style="20" customWidth="1"/>
    <col min="7413" max="7413" width="28.5703125" style="20" customWidth="1"/>
    <col min="7414" max="7414" width="1.85546875" style="20" customWidth="1"/>
    <col min="7415" max="7415" width="12.85546875" style="20" customWidth="1"/>
    <col min="7416" max="7416" width="28.5703125" style="20" customWidth="1"/>
    <col min="7417" max="7417" width="1.85546875" style="20" customWidth="1"/>
    <col min="7418" max="7418" width="28.5703125" style="20" customWidth="1"/>
    <col min="7419" max="7419" width="1.85546875" style="20" customWidth="1"/>
    <col min="7420" max="7663" width="11.42578125" style="20" customWidth="1"/>
    <col min="7664" max="7664" width="5.140625" style="20" customWidth="1"/>
    <col min="7665" max="7666" width="17.5703125" style="20" customWidth="1"/>
    <col min="7667" max="7667" width="28.5703125" style="20" customWidth="1"/>
    <col min="7668" max="7668" width="1.85546875" style="20" customWidth="1"/>
    <col min="7669" max="7669" width="28.5703125" style="20" customWidth="1"/>
    <col min="7670" max="7670" width="1.85546875" style="20" customWidth="1"/>
    <col min="7671" max="7671" width="12.85546875" style="20" customWidth="1"/>
    <col min="7672" max="7672" width="28.5703125" style="20" customWidth="1"/>
    <col min="7673" max="7673" width="1.85546875" style="20" customWidth="1"/>
    <col min="7674" max="7674" width="28.5703125" style="20" customWidth="1"/>
    <col min="7675" max="7675" width="1.85546875" style="20" customWidth="1"/>
    <col min="7676" max="7919" width="11.42578125" style="20" customWidth="1"/>
    <col min="7920" max="7920" width="5.140625" style="20" customWidth="1"/>
    <col min="7921" max="7922" width="17.5703125" style="20" customWidth="1"/>
    <col min="7923" max="7923" width="28.5703125" style="20" customWidth="1"/>
    <col min="7924" max="7924" width="1.85546875" style="20" customWidth="1"/>
    <col min="7925" max="7925" width="28.5703125" style="20" customWidth="1"/>
    <col min="7926" max="7926" width="1.85546875" style="20" customWidth="1"/>
    <col min="7927" max="7927" width="12.85546875" style="20" customWidth="1"/>
    <col min="7928" max="7928" width="28.5703125" style="20" customWidth="1"/>
    <col min="7929" max="7929" width="1.85546875" style="20" customWidth="1"/>
    <col min="7930" max="7930" width="28.5703125" style="20" customWidth="1"/>
    <col min="7931" max="7931" width="1.85546875" style="20" customWidth="1"/>
    <col min="7932" max="8175" width="11.42578125" style="20" customWidth="1"/>
    <col min="8176" max="8176" width="5.140625" style="20" customWidth="1"/>
    <col min="8177" max="8178" width="17.5703125" style="20" customWidth="1"/>
    <col min="8179" max="8179" width="28.5703125" style="20" customWidth="1"/>
    <col min="8180" max="8180" width="1.85546875" style="20" customWidth="1"/>
    <col min="8181" max="8181" width="28.5703125" style="20" customWidth="1"/>
    <col min="8182" max="8182" width="1.85546875" style="20" customWidth="1"/>
    <col min="8183" max="8183" width="12.85546875" style="20" customWidth="1"/>
    <col min="8184" max="8184" width="28.5703125" style="20" customWidth="1"/>
    <col min="8185" max="8185" width="1.85546875" style="20" customWidth="1"/>
    <col min="8186" max="8186" width="28.5703125" style="20" customWidth="1"/>
    <col min="8187" max="8187" width="1.85546875" style="20" customWidth="1"/>
    <col min="8188" max="8431" width="11.42578125" style="20" customWidth="1"/>
    <col min="8432" max="8432" width="5.140625" style="20" customWidth="1"/>
    <col min="8433" max="8434" width="17.5703125" style="20" customWidth="1"/>
    <col min="8435" max="8435" width="28.5703125" style="20" customWidth="1"/>
    <col min="8436" max="8436" width="1.85546875" style="20" customWidth="1"/>
    <col min="8437" max="8437" width="28.5703125" style="20" customWidth="1"/>
    <col min="8438" max="8438" width="1.85546875" style="20" customWidth="1"/>
    <col min="8439" max="8439" width="12.85546875" style="20" customWidth="1"/>
    <col min="8440" max="8440" width="28.5703125" style="20" customWidth="1"/>
    <col min="8441" max="8441" width="1.85546875" style="20" customWidth="1"/>
    <col min="8442" max="8442" width="28.5703125" style="20" customWidth="1"/>
    <col min="8443" max="8443" width="1.85546875" style="20" customWidth="1"/>
    <col min="8444" max="8687" width="11.42578125" style="20" customWidth="1"/>
    <col min="8688" max="8688" width="5.140625" style="20" customWidth="1"/>
    <col min="8689" max="8690" width="17.5703125" style="20" customWidth="1"/>
    <col min="8691" max="8691" width="28.5703125" style="20" customWidth="1"/>
    <col min="8692" max="8692" width="1.85546875" style="20" customWidth="1"/>
    <col min="8693" max="8693" width="28.5703125" style="20" customWidth="1"/>
    <col min="8694" max="8694" width="1.85546875" style="20" customWidth="1"/>
    <col min="8695" max="8695" width="12.85546875" style="20" customWidth="1"/>
    <col min="8696" max="8696" width="28.5703125" style="20" customWidth="1"/>
    <col min="8697" max="8697" width="1.85546875" style="20" customWidth="1"/>
    <col min="8698" max="8698" width="28.5703125" style="20" customWidth="1"/>
    <col min="8699" max="8699" width="1.85546875" style="20" customWidth="1"/>
    <col min="8700" max="8943" width="11.42578125" style="20" customWidth="1"/>
    <col min="8944" max="8944" width="5.140625" style="20" customWidth="1"/>
    <col min="8945" max="8946" width="17.5703125" style="20" customWidth="1"/>
    <col min="8947" max="8947" width="28.5703125" style="20" customWidth="1"/>
    <col min="8948" max="8948" width="1.85546875" style="20" customWidth="1"/>
    <col min="8949" max="8949" width="28.5703125" style="20" customWidth="1"/>
    <col min="8950" max="8950" width="1.85546875" style="20" customWidth="1"/>
    <col min="8951" max="8951" width="12.85546875" style="20" customWidth="1"/>
    <col min="8952" max="8952" width="28.5703125" style="20" customWidth="1"/>
    <col min="8953" max="8953" width="1.85546875" style="20" customWidth="1"/>
    <col min="8954" max="8954" width="28.5703125" style="20" customWidth="1"/>
    <col min="8955" max="8955" width="1.85546875" style="20" customWidth="1"/>
    <col min="8956" max="9199" width="11.42578125" style="20" customWidth="1"/>
    <col min="9200" max="9200" width="5.140625" style="20" customWidth="1"/>
    <col min="9201" max="9202" width="17.5703125" style="20" customWidth="1"/>
    <col min="9203" max="9203" width="28.5703125" style="20" customWidth="1"/>
    <col min="9204" max="9204" width="1.85546875" style="20" customWidth="1"/>
    <col min="9205" max="9205" width="28.5703125" style="20" customWidth="1"/>
    <col min="9206" max="9206" width="1.85546875" style="20" customWidth="1"/>
    <col min="9207" max="9207" width="12.85546875" style="20" customWidth="1"/>
    <col min="9208" max="9208" width="28.5703125" style="20" customWidth="1"/>
    <col min="9209" max="9209" width="1.85546875" style="20" customWidth="1"/>
    <col min="9210" max="9210" width="28.5703125" style="20" customWidth="1"/>
    <col min="9211" max="9211" width="1.85546875" style="20" customWidth="1"/>
    <col min="9212" max="9455" width="11.42578125" style="20" customWidth="1"/>
    <col min="9456" max="9456" width="5.140625" style="20" customWidth="1"/>
    <col min="9457" max="9458" width="17.5703125" style="20" customWidth="1"/>
    <col min="9459" max="9459" width="28.5703125" style="20" customWidth="1"/>
    <col min="9460" max="9460" width="1.85546875" style="20" customWidth="1"/>
    <col min="9461" max="9461" width="28.5703125" style="20" customWidth="1"/>
    <col min="9462" max="9462" width="1.85546875" style="20" customWidth="1"/>
    <col min="9463" max="9463" width="12.85546875" style="20" customWidth="1"/>
    <col min="9464" max="9464" width="28.5703125" style="20" customWidth="1"/>
    <col min="9465" max="9465" width="1.85546875" style="20" customWidth="1"/>
    <col min="9466" max="9466" width="28.5703125" style="20" customWidth="1"/>
    <col min="9467" max="9467" width="1.85546875" style="20" customWidth="1"/>
    <col min="9468" max="9711" width="11.42578125" style="20" customWidth="1"/>
    <col min="9712" max="9712" width="5.140625" style="20" customWidth="1"/>
    <col min="9713" max="9714" width="17.5703125" style="20" customWidth="1"/>
    <col min="9715" max="9715" width="28.5703125" style="20" customWidth="1"/>
    <col min="9716" max="9716" width="1.85546875" style="20" customWidth="1"/>
    <col min="9717" max="9717" width="28.5703125" style="20" customWidth="1"/>
    <col min="9718" max="9718" width="1.85546875" style="20" customWidth="1"/>
    <col min="9719" max="9719" width="12.85546875" style="20" customWidth="1"/>
    <col min="9720" max="9720" width="28.5703125" style="20" customWidth="1"/>
    <col min="9721" max="9721" width="1.85546875" style="20" customWidth="1"/>
    <col min="9722" max="9722" width="28.5703125" style="20" customWidth="1"/>
    <col min="9723" max="9723" width="1.85546875" style="20" customWidth="1"/>
    <col min="9724" max="9967" width="11.42578125" style="20" customWidth="1"/>
    <col min="9968" max="9968" width="5.140625" style="20" customWidth="1"/>
    <col min="9969" max="9970" width="17.5703125" style="20" customWidth="1"/>
    <col min="9971" max="9971" width="28.5703125" style="20" customWidth="1"/>
    <col min="9972" max="9972" width="1.85546875" style="20" customWidth="1"/>
    <col min="9973" max="9973" width="28.5703125" style="20" customWidth="1"/>
    <col min="9974" max="9974" width="1.85546875" style="20" customWidth="1"/>
    <col min="9975" max="9975" width="12.85546875" style="20" customWidth="1"/>
    <col min="9976" max="9976" width="28.5703125" style="20" customWidth="1"/>
    <col min="9977" max="9977" width="1.85546875" style="20" customWidth="1"/>
    <col min="9978" max="9978" width="28.5703125" style="20" customWidth="1"/>
    <col min="9979" max="9979" width="1.85546875" style="20" customWidth="1"/>
    <col min="9980" max="10223" width="11.42578125" style="20" customWidth="1"/>
    <col min="10224" max="10224" width="5.140625" style="20" customWidth="1"/>
    <col min="10225" max="10226" width="17.5703125" style="20" customWidth="1"/>
    <col min="10227" max="10227" width="28.5703125" style="20" customWidth="1"/>
    <col min="10228" max="10228" width="1.85546875" style="20" customWidth="1"/>
    <col min="10229" max="10229" width="28.5703125" style="20" customWidth="1"/>
    <col min="10230" max="10230" width="1.85546875" style="20" customWidth="1"/>
    <col min="10231" max="10231" width="12.85546875" style="20" customWidth="1"/>
    <col min="10232" max="10232" width="28.5703125" style="20" customWidth="1"/>
    <col min="10233" max="10233" width="1.85546875" style="20" customWidth="1"/>
    <col min="10234" max="10234" width="28.5703125" style="20" customWidth="1"/>
    <col min="10235" max="10235" width="1.85546875" style="20" customWidth="1"/>
    <col min="10236" max="10479" width="11.42578125" style="20" customWidth="1"/>
    <col min="10480" max="10480" width="5.140625" style="20" customWidth="1"/>
    <col min="10481" max="10482" width="17.5703125" style="20" customWidth="1"/>
    <col min="10483" max="10483" width="28.5703125" style="20" customWidth="1"/>
    <col min="10484" max="10484" width="1.85546875" style="20" customWidth="1"/>
    <col min="10485" max="10485" width="28.5703125" style="20" customWidth="1"/>
    <col min="10486" max="10486" width="1.85546875" style="20" customWidth="1"/>
    <col min="10487" max="10487" width="12.85546875" style="20" customWidth="1"/>
    <col min="10488" max="10488" width="28.5703125" style="20" customWidth="1"/>
    <col min="10489" max="10489" width="1.85546875" style="20" customWidth="1"/>
    <col min="10490" max="10490" width="28.5703125" style="20" customWidth="1"/>
    <col min="10491" max="10491" width="1.85546875" style="20" customWidth="1"/>
    <col min="10492" max="10735" width="11.42578125" style="20" customWidth="1"/>
    <col min="10736" max="10736" width="5.140625" style="20" customWidth="1"/>
    <col min="10737" max="10738" width="17.5703125" style="20" customWidth="1"/>
    <col min="10739" max="10739" width="28.5703125" style="20" customWidth="1"/>
    <col min="10740" max="10740" width="1.85546875" style="20" customWidth="1"/>
    <col min="10741" max="10741" width="28.5703125" style="20" customWidth="1"/>
    <col min="10742" max="10742" width="1.85546875" style="20" customWidth="1"/>
    <col min="10743" max="10743" width="12.85546875" style="20" customWidth="1"/>
    <col min="10744" max="10744" width="28.5703125" style="20" customWidth="1"/>
    <col min="10745" max="10745" width="1.85546875" style="20" customWidth="1"/>
    <col min="10746" max="10746" width="28.5703125" style="20" customWidth="1"/>
    <col min="10747" max="10747" width="1.85546875" style="20" customWidth="1"/>
    <col min="10748" max="10991" width="11.42578125" style="20" customWidth="1"/>
    <col min="10992" max="10992" width="5.140625" style="20" customWidth="1"/>
    <col min="10993" max="10994" width="17.5703125" style="20" customWidth="1"/>
    <col min="10995" max="10995" width="28.5703125" style="20" customWidth="1"/>
    <col min="10996" max="10996" width="1.85546875" style="20" customWidth="1"/>
    <col min="10997" max="10997" width="28.5703125" style="20" customWidth="1"/>
    <col min="10998" max="10998" width="1.85546875" style="20" customWidth="1"/>
    <col min="10999" max="10999" width="12.85546875" style="20" customWidth="1"/>
    <col min="11000" max="11000" width="28.5703125" style="20" customWidth="1"/>
    <col min="11001" max="11001" width="1.85546875" style="20" customWidth="1"/>
    <col min="11002" max="11002" width="28.5703125" style="20" customWidth="1"/>
    <col min="11003" max="11003" width="1.85546875" style="20" customWidth="1"/>
    <col min="11004" max="11247" width="11.42578125" style="20" customWidth="1"/>
    <col min="11248" max="11248" width="5.140625" style="20" customWidth="1"/>
    <col min="11249" max="11250" width="17.5703125" style="20" customWidth="1"/>
    <col min="11251" max="11251" width="28.5703125" style="20" customWidth="1"/>
    <col min="11252" max="11252" width="1.85546875" style="20" customWidth="1"/>
    <col min="11253" max="11253" width="28.5703125" style="20" customWidth="1"/>
    <col min="11254" max="11254" width="1.85546875" style="20" customWidth="1"/>
    <col min="11255" max="11255" width="12.85546875" style="20" customWidth="1"/>
    <col min="11256" max="11256" width="28.5703125" style="20" customWidth="1"/>
    <col min="11257" max="11257" width="1.85546875" style="20" customWidth="1"/>
    <col min="11258" max="11258" width="28.5703125" style="20" customWidth="1"/>
    <col min="11259" max="11259" width="1.85546875" style="20" customWidth="1"/>
    <col min="11260" max="11503" width="11.42578125" style="20" customWidth="1"/>
    <col min="11504" max="11504" width="5.140625" style="20" customWidth="1"/>
    <col min="11505" max="11506" width="17.5703125" style="20" customWidth="1"/>
    <col min="11507" max="11507" width="28.5703125" style="20" customWidth="1"/>
    <col min="11508" max="11508" width="1.85546875" style="20" customWidth="1"/>
    <col min="11509" max="11509" width="28.5703125" style="20" customWidth="1"/>
    <col min="11510" max="11510" width="1.85546875" style="20" customWidth="1"/>
    <col min="11511" max="11511" width="12.85546875" style="20" customWidth="1"/>
    <col min="11512" max="11512" width="28.5703125" style="20" customWidth="1"/>
    <col min="11513" max="11513" width="1.85546875" style="20" customWidth="1"/>
    <col min="11514" max="11514" width="28.5703125" style="20" customWidth="1"/>
    <col min="11515" max="11515" width="1.85546875" style="20" customWidth="1"/>
    <col min="11516" max="11759" width="11.42578125" style="20" customWidth="1"/>
    <col min="11760" max="11760" width="5.140625" style="20" customWidth="1"/>
    <col min="11761" max="11762" width="17.5703125" style="20" customWidth="1"/>
    <col min="11763" max="11763" width="28.5703125" style="20" customWidth="1"/>
    <col min="11764" max="11764" width="1.85546875" style="20" customWidth="1"/>
    <col min="11765" max="11765" width="28.5703125" style="20" customWidth="1"/>
    <col min="11766" max="11766" width="1.85546875" style="20" customWidth="1"/>
    <col min="11767" max="11767" width="12.85546875" style="20" customWidth="1"/>
    <col min="11768" max="11768" width="28.5703125" style="20" customWidth="1"/>
    <col min="11769" max="11769" width="1.85546875" style="20" customWidth="1"/>
    <col min="11770" max="11770" width="28.5703125" style="20" customWidth="1"/>
    <col min="11771" max="11771" width="1.85546875" style="20" customWidth="1"/>
    <col min="11772" max="12015" width="11.42578125" style="20" customWidth="1"/>
    <col min="12016" max="12016" width="5.140625" style="20" customWidth="1"/>
    <col min="12017" max="12018" width="17.5703125" style="20" customWidth="1"/>
    <col min="12019" max="12019" width="28.5703125" style="20" customWidth="1"/>
    <col min="12020" max="12020" width="1.85546875" style="20" customWidth="1"/>
    <col min="12021" max="12021" width="28.5703125" style="20" customWidth="1"/>
    <col min="12022" max="12022" width="1.85546875" style="20" customWidth="1"/>
    <col min="12023" max="12023" width="12.85546875" style="20" customWidth="1"/>
    <col min="12024" max="12024" width="28.5703125" style="20" customWidth="1"/>
    <col min="12025" max="12025" width="1.85546875" style="20" customWidth="1"/>
    <col min="12026" max="12026" width="28.5703125" style="20" customWidth="1"/>
    <col min="12027" max="12027" width="1.85546875" style="20" customWidth="1"/>
    <col min="12028" max="12271" width="11.42578125" style="20" customWidth="1"/>
    <col min="12272" max="12272" width="5.140625" style="20" customWidth="1"/>
    <col min="12273" max="12274" width="17.5703125" style="20" customWidth="1"/>
    <col min="12275" max="12275" width="28.5703125" style="20" customWidth="1"/>
    <col min="12276" max="12276" width="1.85546875" style="20" customWidth="1"/>
    <col min="12277" max="12277" width="28.5703125" style="20" customWidth="1"/>
    <col min="12278" max="12278" width="1.85546875" style="20" customWidth="1"/>
    <col min="12279" max="12279" width="12.85546875" style="20" customWidth="1"/>
    <col min="12280" max="12280" width="28.5703125" style="20" customWidth="1"/>
    <col min="12281" max="12281" width="1.85546875" style="20" customWidth="1"/>
    <col min="12282" max="12282" width="28.5703125" style="20" customWidth="1"/>
    <col min="12283" max="12283" width="1.85546875" style="20" customWidth="1"/>
    <col min="12284" max="12527" width="11.42578125" style="20" customWidth="1"/>
    <col min="12528" max="12528" width="5.140625" style="20" customWidth="1"/>
    <col min="12529" max="12530" width="17.5703125" style="20" customWidth="1"/>
    <col min="12531" max="12531" width="28.5703125" style="20" customWidth="1"/>
    <col min="12532" max="12532" width="1.85546875" style="20" customWidth="1"/>
    <col min="12533" max="12533" width="28.5703125" style="20" customWidth="1"/>
    <col min="12534" max="12534" width="1.85546875" style="20" customWidth="1"/>
    <col min="12535" max="12535" width="12.85546875" style="20" customWidth="1"/>
    <col min="12536" max="12536" width="28.5703125" style="20" customWidth="1"/>
    <col min="12537" max="12537" width="1.85546875" style="20" customWidth="1"/>
    <col min="12538" max="12538" width="28.5703125" style="20" customWidth="1"/>
    <col min="12539" max="12539" width="1.85546875" style="20" customWidth="1"/>
    <col min="12540" max="12783" width="11.42578125" style="20" customWidth="1"/>
    <col min="12784" max="12784" width="5.140625" style="20" customWidth="1"/>
    <col min="12785" max="12786" width="17.5703125" style="20" customWidth="1"/>
    <col min="12787" max="12787" width="28.5703125" style="20" customWidth="1"/>
    <col min="12788" max="12788" width="1.85546875" style="20" customWidth="1"/>
    <col min="12789" max="12789" width="28.5703125" style="20" customWidth="1"/>
    <col min="12790" max="12790" width="1.85546875" style="20" customWidth="1"/>
    <col min="12791" max="12791" width="12.85546875" style="20" customWidth="1"/>
    <col min="12792" max="12792" width="28.5703125" style="20" customWidth="1"/>
    <col min="12793" max="12793" width="1.85546875" style="20" customWidth="1"/>
    <col min="12794" max="12794" width="28.5703125" style="20" customWidth="1"/>
    <col min="12795" max="12795" width="1.85546875" style="20" customWidth="1"/>
    <col min="12796" max="13039" width="11.42578125" style="20" customWidth="1"/>
    <col min="13040" max="13040" width="5.140625" style="20" customWidth="1"/>
    <col min="13041" max="13042" width="17.5703125" style="20" customWidth="1"/>
    <col min="13043" max="13043" width="28.5703125" style="20" customWidth="1"/>
    <col min="13044" max="13044" width="1.85546875" style="20" customWidth="1"/>
    <col min="13045" max="13045" width="28.5703125" style="20" customWidth="1"/>
    <col min="13046" max="13046" width="1.85546875" style="20" customWidth="1"/>
    <col min="13047" max="13047" width="12.85546875" style="20" customWidth="1"/>
    <col min="13048" max="13048" width="28.5703125" style="20" customWidth="1"/>
    <col min="13049" max="13049" width="1.85546875" style="20" customWidth="1"/>
    <col min="13050" max="13050" width="28.5703125" style="20" customWidth="1"/>
    <col min="13051" max="13051" width="1.85546875" style="20" customWidth="1"/>
    <col min="13052" max="13295" width="11.42578125" style="20" customWidth="1"/>
    <col min="13296" max="13296" width="5.140625" style="20" customWidth="1"/>
    <col min="13297" max="13298" width="17.5703125" style="20" customWidth="1"/>
    <col min="13299" max="13299" width="28.5703125" style="20" customWidth="1"/>
    <col min="13300" max="13300" width="1.85546875" style="20" customWidth="1"/>
    <col min="13301" max="13301" width="28.5703125" style="20" customWidth="1"/>
    <col min="13302" max="13302" width="1.85546875" style="20" customWidth="1"/>
    <col min="13303" max="13303" width="12.85546875" style="20" customWidth="1"/>
    <col min="13304" max="13304" width="28.5703125" style="20" customWidth="1"/>
    <col min="13305" max="13305" width="1.85546875" style="20" customWidth="1"/>
    <col min="13306" max="13306" width="28.5703125" style="20" customWidth="1"/>
    <col min="13307" max="13307" width="1.85546875" style="20" customWidth="1"/>
    <col min="13308" max="13551" width="11.42578125" style="20" customWidth="1"/>
    <col min="13552" max="13552" width="5.140625" style="20" customWidth="1"/>
    <col min="13553" max="13554" width="17.5703125" style="20" customWidth="1"/>
    <col min="13555" max="13555" width="28.5703125" style="20" customWidth="1"/>
    <col min="13556" max="13556" width="1.85546875" style="20" customWidth="1"/>
    <col min="13557" max="13557" width="28.5703125" style="20" customWidth="1"/>
    <col min="13558" max="13558" width="1.85546875" style="20" customWidth="1"/>
    <col min="13559" max="13559" width="12.85546875" style="20" customWidth="1"/>
    <col min="13560" max="13560" width="28.5703125" style="20" customWidth="1"/>
    <col min="13561" max="13561" width="1.85546875" style="20" customWidth="1"/>
    <col min="13562" max="13562" width="28.5703125" style="20" customWidth="1"/>
    <col min="13563" max="13563" width="1.85546875" style="20" customWidth="1"/>
    <col min="13564" max="13807" width="11.42578125" style="20" customWidth="1"/>
    <col min="13808" max="13808" width="5.140625" style="20" customWidth="1"/>
    <col min="13809" max="13810" width="17.5703125" style="20" customWidth="1"/>
    <col min="13811" max="13811" width="28.5703125" style="20" customWidth="1"/>
    <col min="13812" max="13812" width="1.85546875" style="20" customWidth="1"/>
    <col min="13813" max="13813" width="28.5703125" style="20" customWidth="1"/>
    <col min="13814" max="13814" width="1.85546875" style="20" customWidth="1"/>
    <col min="13815" max="13815" width="12.85546875" style="20" customWidth="1"/>
    <col min="13816" max="13816" width="28.5703125" style="20" customWidth="1"/>
    <col min="13817" max="13817" width="1.85546875" style="20" customWidth="1"/>
    <col min="13818" max="13818" width="28.5703125" style="20" customWidth="1"/>
    <col min="13819" max="13819" width="1.85546875" style="20" customWidth="1"/>
    <col min="13820" max="14063" width="11.42578125" style="20" customWidth="1"/>
    <col min="14064" max="14064" width="5.140625" style="20" customWidth="1"/>
    <col min="14065" max="14066" width="17.5703125" style="20" customWidth="1"/>
    <col min="14067" max="14067" width="28.5703125" style="20" customWidth="1"/>
    <col min="14068" max="14068" width="1.85546875" style="20" customWidth="1"/>
    <col min="14069" max="14069" width="28.5703125" style="20" customWidth="1"/>
    <col min="14070" max="14070" width="1.85546875" style="20" customWidth="1"/>
    <col min="14071" max="14071" width="12.85546875" style="20" customWidth="1"/>
    <col min="14072" max="14072" width="28.5703125" style="20" customWidth="1"/>
    <col min="14073" max="14073" width="1.85546875" style="20" customWidth="1"/>
    <col min="14074" max="14074" width="28.5703125" style="20" customWidth="1"/>
    <col min="14075" max="14075" width="1.85546875" style="20" customWidth="1"/>
    <col min="14076" max="14319" width="11.42578125" style="20" customWidth="1"/>
    <col min="14320" max="14320" width="5.140625" style="20" customWidth="1"/>
    <col min="14321" max="14322" width="17.5703125" style="20" customWidth="1"/>
    <col min="14323" max="14323" width="28.5703125" style="20" customWidth="1"/>
    <col min="14324" max="14324" width="1.85546875" style="20" customWidth="1"/>
    <col min="14325" max="14325" width="28.5703125" style="20" customWidth="1"/>
    <col min="14326" max="14326" width="1.85546875" style="20" customWidth="1"/>
    <col min="14327" max="14327" width="12.85546875" style="20" customWidth="1"/>
    <col min="14328" max="14328" width="28.5703125" style="20" customWidth="1"/>
    <col min="14329" max="14329" width="1.85546875" style="20" customWidth="1"/>
    <col min="14330" max="14330" width="28.5703125" style="20" customWidth="1"/>
    <col min="14331" max="14331" width="1.85546875" style="20" customWidth="1"/>
    <col min="14332" max="14575" width="11.42578125" style="20" customWidth="1"/>
    <col min="14576" max="14576" width="5.140625" style="20" customWidth="1"/>
    <col min="14577" max="14578" width="17.5703125" style="20" customWidth="1"/>
    <col min="14579" max="14579" width="28.5703125" style="20" customWidth="1"/>
    <col min="14580" max="14580" width="1.85546875" style="20" customWidth="1"/>
    <col min="14581" max="14581" width="28.5703125" style="20" customWidth="1"/>
    <col min="14582" max="14582" width="1.85546875" style="20" customWidth="1"/>
    <col min="14583" max="14583" width="12.85546875" style="20" customWidth="1"/>
    <col min="14584" max="14584" width="28.5703125" style="20" customWidth="1"/>
    <col min="14585" max="14585" width="1.85546875" style="20" customWidth="1"/>
    <col min="14586" max="14586" width="28.5703125" style="20" customWidth="1"/>
    <col min="14587" max="14587" width="1.85546875" style="20" customWidth="1"/>
    <col min="14588" max="14831" width="11.42578125" style="20" customWidth="1"/>
    <col min="14832" max="14832" width="5.140625" style="20" customWidth="1"/>
    <col min="14833" max="14834" width="17.5703125" style="20" customWidth="1"/>
    <col min="14835" max="14835" width="28.5703125" style="20" customWidth="1"/>
    <col min="14836" max="14836" width="1.85546875" style="20" customWidth="1"/>
    <col min="14837" max="14837" width="28.5703125" style="20" customWidth="1"/>
    <col min="14838" max="14838" width="1.85546875" style="20" customWidth="1"/>
    <col min="14839" max="14839" width="12.85546875" style="20" customWidth="1"/>
    <col min="14840" max="14840" width="28.5703125" style="20" customWidth="1"/>
    <col min="14841" max="14841" width="1.85546875" style="20" customWidth="1"/>
    <col min="14842" max="14842" width="28.5703125" style="20" customWidth="1"/>
    <col min="14843" max="14843" width="1.85546875" style="20" customWidth="1"/>
    <col min="14844" max="15087" width="11.42578125" style="20" customWidth="1"/>
    <col min="15088" max="15088" width="5.140625" style="20" customWidth="1"/>
    <col min="15089" max="15090" width="17.5703125" style="20" customWidth="1"/>
    <col min="15091" max="15091" width="28.5703125" style="20" customWidth="1"/>
    <col min="15092" max="15092" width="1.85546875" style="20" customWidth="1"/>
    <col min="15093" max="15093" width="28.5703125" style="20" customWidth="1"/>
    <col min="15094" max="15094" width="1.85546875" style="20" customWidth="1"/>
    <col min="15095" max="15095" width="12.85546875" style="20" customWidth="1"/>
    <col min="15096" max="15096" width="28.5703125" style="20" customWidth="1"/>
    <col min="15097" max="15097" width="1.85546875" style="20" customWidth="1"/>
    <col min="15098" max="15098" width="28.5703125" style="20" customWidth="1"/>
    <col min="15099" max="15099" width="1.85546875" style="20" customWidth="1"/>
    <col min="15100" max="15343" width="11.42578125" style="20" customWidth="1"/>
    <col min="15344" max="15344" width="5.140625" style="20" customWidth="1"/>
    <col min="15345" max="15346" width="17.5703125" style="20" customWidth="1"/>
    <col min="15347" max="15347" width="28.5703125" style="20" customWidth="1"/>
    <col min="15348" max="15348" width="1.85546875" style="20" customWidth="1"/>
    <col min="15349" max="15349" width="28.5703125" style="20" customWidth="1"/>
    <col min="15350" max="15350" width="1.85546875" style="20" customWidth="1"/>
    <col min="15351" max="15351" width="12.85546875" style="20" customWidth="1"/>
    <col min="15352" max="15352" width="28.5703125" style="20" customWidth="1"/>
    <col min="15353" max="15353" width="1.85546875" style="20" customWidth="1"/>
    <col min="15354" max="15354" width="28.5703125" style="20" customWidth="1"/>
    <col min="15355" max="15355" width="1.85546875" style="20" customWidth="1"/>
    <col min="15356" max="15599" width="11.42578125" style="20" customWidth="1"/>
    <col min="15600" max="15600" width="5.140625" style="20" customWidth="1"/>
    <col min="15601" max="15602" width="17.5703125" style="20" customWidth="1"/>
    <col min="15603" max="15603" width="28.5703125" style="20" customWidth="1"/>
    <col min="15604" max="15604" width="1.85546875" style="20" customWidth="1"/>
    <col min="15605" max="15605" width="28.5703125" style="20" customWidth="1"/>
    <col min="15606" max="15606" width="1.85546875" style="20" customWidth="1"/>
    <col min="15607" max="15607" width="12.85546875" style="20" customWidth="1"/>
    <col min="15608" max="15608" width="28.5703125" style="20" customWidth="1"/>
    <col min="15609" max="15609" width="1.85546875" style="20" customWidth="1"/>
    <col min="15610" max="15610" width="28.5703125" style="20" customWidth="1"/>
    <col min="15611" max="15611" width="1.85546875" style="20" customWidth="1"/>
    <col min="15612" max="15855" width="11.42578125" style="20" customWidth="1"/>
    <col min="15856" max="15856" width="5.140625" style="20" customWidth="1"/>
    <col min="15857" max="15858" width="17.5703125" style="20" customWidth="1"/>
    <col min="15859" max="15859" width="28.5703125" style="20" customWidth="1"/>
    <col min="15860" max="15860" width="1.85546875" style="20" customWidth="1"/>
    <col min="15861" max="15861" width="28.5703125" style="20" customWidth="1"/>
    <col min="15862" max="15862" width="1.85546875" style="20" customWidth="1"/>
    <col min="15863" max="15863" width="12.85546875" style="20" customWidth="1"/>
    <col min="15864" max="15864" width="28.5703125" style="20" customWidth="1"/>
    <col min="15865" max="15865" width="1.85546875" style="20" customWidth="1"/>
    <col min="15866" max="15866" width="28.5703125" style="20" customWidth="1"/>
    <col min="15867" max="15867" width="1.85546875" style="20" customWidth="1"/>
    <col min="15868" max="16111" width="11.42578125" style="20" customWidth="1"/>
    <col min="16112" max="16112" width="5.140625" style="20" customWidth="1"/>
    <col min="16113" max="16114" width="17.5703125" style="20" customWidth="1"/>
    <col min="16115" max="16115" width="28.5703125" style="20" customWidth="1"/>
    <col min="16116" max="16116" width="1.85546875" style="20" customWidth="1"/>
    <col min="16117" max="16117" width="28.5703125" style="20" customWidth="1"/>
    <col min="16118" max="16118" width="1.85546875" style="20" customWidth="1"/>
    <col min="16119" max="16119" width="12.85546875" style="20" customWidth="1"/>
    <col min="16120" max="16120" width="28.5703125" style="20" customWidth="1"/>
    <col min="16121" max="16121" width="1.85546875" style="20" customWidth="1"/>
    <col min="16122" max="16122" width="28.5703125" style="20" customWidth="1"/>
    <col min="16123" max="16123" width="1.85546875" style="20" customWidth="1"/>
    <col min="16124" max="16384" width="11.42578125" style="20" customWidth="1"/>
  </cols>
  <sheetData>
    <row r="1" spans="2:10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</row>
    <row r="2" spans="2:10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</row>
    <row r="3" spans="2:10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</row>
    <row r="4" spans="2:10" s="12" customFormat="1" ht="32.450000000000003" customHeight="1" x14ac:dyDescent="0.2">
      <c r="B4" s="134" t="s">
        <v>138</v>
      </c>
      <c r="C4" s="134"/>
      <c r="D4" s="134"/>
      <c r="E4" s="134"/>
      <c r="F4" s="134"/>
      <c r="G4" s="134"/>
      <c r="H4" s="134"/>
      <c r="I4" s="134"/>
    </row>
    <row r="5" spans="2:10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</row>
    <row r="6" spans="2:10" s="12" customFormat="1" ht="12.75" customHeight="1" x14ac:dyDescent="0.2"/>
    <row r="7" spans="2:10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</row>
    <row r="8" spans="2:10" s="34" customFormat="1" ht="28.5" customHeight="1" x14ac:dyDescent="0.25">
      <c r="B8" s="31"/>
      <c r="C8" s="32"/>
      <c r="D8" s="32"/>
      <c r="E8" s="135" t="s">
        <v>152</v>
      </c>
      <c r="F8" s="135"/>
      <c r="G8" s="135"/>
      <c r="H8" s="135"/>
      <c r="I8" s="135"/>
      <c r="J8" s="137" t="s">
        <v>119</v>
      </c>
    </row>
    <row r="9" spans="2:10" s="36" customFormat="1" ht="27.75" customHeight="1" x14ac:dyDescent="0.25">
      <c r="B9" s="86" t="s">
        <v>108</v>
      </c>
      <c r="C9" s="86" t="s">
        <v>109</v>
      </c>
      <c r="D9" s="35"/>
      <c r="E9" s="73" t="s">
        <v>139</v>
      </c>
      <c r="F9" s="73" t="s">
        <v>140</v>
      </c>
      <c r="G9" s="73" t="s">
        <v>141</v>
      </c>
      <c r="H9" s="73" t="s">
        <v>142</v>
      </c>
      <c r="I9" s="73" t="s">
        <v>153</v>
      </c>
      <c r="J9" s="138"/>
    </row>
    <row r="10" spans="2:10" s="36" customFormat="1" ht="20.100000000000001" customHeight="1" x14ac:dyDescent="0.25">
      <c r="B10" s="98">
        <v>1</v>
      </c>
      <c r="C10" s="99" t="s">
        <v>67</v>
      </c>
      <c r="D10" s="76"/>
      <c r="E10" s="82">
        <v>13000</v>
      </c>
      <c r="F10" s="82">
        <v>14200</v>
      </c>
      <c r="G10" s="82">
        <v>12800</v>
      </c>
      <c r="H10" s="82">
        <v>12800</v>
      </c>
      <c r="I10" s="82">
        <v>12800</v>
      </c>
      <c r="J10" s="139" t="s">
        <v>120</v>
      </c>
    </row>
    <row r="11" spans="2:10" s="12" customFormat="1" ht="20.100000000000001" customHeight="1" x14ac:dyDescent="0.2">
      <c r="B11" s="100">
        <v>2</v>
      </c>
      <c r="C11" s="101" t="s">
        <v>59</v>
      </c>
      <c r="D11" s="88"/>
      <c r="E11" s="89">
        <v>1700</v>
      </c>
      <c r="F11" s="89">
        <v>2500</v>
      </c>
      <c r="G11" s="89">
        <v>3500</v>
      </c>
      <c r="H11" s="89">
        <v>4000</v>
      </c>
      <c r="I11" s="89">
        <v>4400</v>
      </c>
      <c r="J11" s="140"/>
    </row>
    <row r="12" spans="2:10" s="12" customFormat="1" ht="20.100000000000001" customHeight="1" x14ac:dyDescent="0.2">
      <c r="B12" s="100" t="s">
        <v>110</v>
      </c>
      <c r="C12" s="101" t="s">
        <v>62</v>
      </c>
      <c r="D12" s="88"/>
      <c r="E12" s="89">
        <v>1100</v>
      </c>
      <c r="F12" s="89">
        <v>1800</v>
      </c>
      <c r="G12" s="89">
        <v>2400</v>
      </c>
      <c r="H12" s="89">
        <v>2800</v>
      </c>
      <c r="I12" s="89">
        <v>3300</v>
      </c>
      <c r="J12" s="140"/>
    </row>
    <row r="13" spans="2:10" s="12" customFormat="1" ht="20.100000000000001" customHeight="1" x14ac:dyDescent="0.2">
      <c r="B13" s="100" t="s">
        <v>111</v>
      </c>
      <c r="C13" s="101" t="s">
        <v>63</v>
      </c>
      <c r="D13" s="88"/>
      <c r="E13" s="89">
        <v>600</v>
      </c>
      <c r="F13" s="89">
        <v>500</v>
      </c>
      <c r="G13" s="89">
        <v>800</v>
      </c>
      <c r="H13" s="89">
        <v>800</v>
      </c>
      <c r="I13" s="89">
        <v>800</v>
      </c>
      <c r="J13" s="140"/>
    </row>
    <row r="14" spans="2:10" s="12" customFormat="1" ht="20.100000000000001" customHeight="1" x14ac:dyDescent="0.2">
      <c r="B14" s="98">
        <v>3</v>
      </c>
      <c r="C14" s="20" t="s">
        <v>64</v>
      </c>
      <c r="D14" s="19"/>
      <c r="E14" s="82">
        <v>3500</v>
      </c>
      <c r="F14" s="82">
        <v>11900</v>
      </c>
      <c r="G14" s="82">
        <v>12600</v>
      </c>
      <c r="H14" s="82">
        <v>12800</v>
      </c>
      <c r="I14" s="82">
        <v>13100</v>
      </c>
      <c r="J14" s="140"/>
    </row>
    <row r="15" spans="2:10" s="12" customFormat="1" ht="20.100000000000001" customHeight="1" x14ac:dyDescent="0.2">
      <c r="B15" s="102">
        <v>4</v>
      </c>
      <c r="C15" s="103" t="s">
        <v>65</v>
      </c>
      <c r="D15" s="92"/>
      <c r="E15" s="95">
        <v>12600</v>
      </c>
      <c r="F15" s="95">
        <v>16000</v>
      </c>
      <c r="G15" s="95">
        <v>17900</v>
      </c>
      <c r="H15" s="95">
        <v>19300</v>
      </c>
      <c r="I15" s="95">
        <v>20600</v>
      </c>
      <c r="J15" s="140"/>
    </row>
    <row r="16" spans="2:10" s="12" customFormat="1" ht="18" customHeight="1" x14ac:dyDescent="0.2">
      <c r="B16" s="104" t="s">
        <v>112</v>
      </c>
      <c r="C16" s="105" t="s">
        <v>95</v>
      </c>
      <c r="D16" s="19"/>
      <c r="E16" s="82">
        <v>280</v>
      </c>
      <c r="F16" s="82">
        <v>330</v>
      </c>
      <c r="G16" s="82">
        <v>460</v>
      </c>
      <c r="H16" s="82">
        <v>490</v>
      </c>
      <c r="I16" s="82">
        <v>510</v>
      </c>
      <c r="J16" s="141" t="s">
        <v>121</v>
      </c>
    </row>
    <row r="17" spans="2:21" s="12" customFormat="1" ht="18" customHeight="1" x14ac:dyDescent="0.2">
      <c r="B17" s="106" t="s">
        <v>113</v>
      </c>
      <c r="C17" s="20" t="s">
        <v>96</v>
      </c>
      <c r="D17" s="19"/>
      <c r="E17" s="82">
        <v>1200</v>
      </c>
      <c r="F17" s="82">
        <v>1190</v>
      </c>
      <c r="G17" s="82">
        <v>1350</v>
      </c>
      <c r="H17" s="82">
        <v>1370</v>
      </c>
      <c r="I17" s="82">
        <v>1390</v>
      </c>
      <c r="J17" s="140"/>
    </row>
    <row r="18" spans="2:21" s="12" customFormat="1" ht="18" customHeight="1" x14ac:dyDescent="0.2">
      <c r="B18" s="98" t="s">
        <v>114</v>
      </c>
      <c r="C18" s="20" t="s">
        <v>98</v>
      </c>
      <c r="D18" s="19"/>
      <c r="E18" s="82">
        <v>790</v>
      </c>
      <c r="F18" s="82">
        <v>1010</v>
      </c>
      <c r="G18" s="82">
        <v>1320</v>
      </c>
      <c r="H18" s="82">
        <v>1420</v>
      </c>
      <c r="I18" s="82">
        <v>1510</v>
      </c>
      <c r="J18" s="140"/>
    </row>
    <row r="19" spans="2:21" s="12" customFormat="1" ht="18" customHeight="1" x14ac:dyDescent="0.2">
      <c r="B19" s="107" t="s">
        <v>115</v>
      </c>
      <c r="C19" s="108" t="s">
        <v>97</v>
      </c>
      <c r="D19" s="93"/>
      <c r="E19" s="96">
        <v>3270</v>
      </c>
      <c r="F19" s="96">
        <v>3450</v>
      </c>
      <c r="G19" s="96">
        <v>3800</v>
      </c>
      <c r="H19" s="96">
        <v>3870</v>
      </c>
      <c r="I19" s="96">
        <v>3930</v>
      </c>
      <c r="J19" s="142"/>
    </row>
    <row r="20" spans="2:21" s="12" customFormat="1" ht="18" customHeight="1" x14ac:dyDescent="0.2">
      <c r="B20" s="100" t="s">
        <v>116</v>
      </c>
      <c r="C20" s="101" t="s">
        <v>66</v>
      </c>
      <c r="D20" s="88"/>
      <c r="E20" s="89">
        <v>6700</v>
      </c>
      <c r="F20" s="89">
        <v>7210</v>
      </c>
      <c r="G20" s="89">
        <v>7850</v>
      </c>
      <c r="H20" s="89">
        <v>7990</v>
      </c>
      <c r="I20" s="89">
        <v>8160</v>
      </c>
      <c r="J20" s="141" t="s">
        <v>124</v>
      </c>
    </row>
    <row r="21" spans="2:21" s="12" customFormat="1" ht="18" customHeight="1" x14ac:dyDescent="0.2">
      <c r="B21" s="100" t="s">
        <v>117</v>
      </c>
      <c r="C21" s="101" t="s">
        <v>70</v>
      </c>
      <c r="D21" s="88"/>
      <c r="E21" s="89">
        <v>230</v>
      </c>
      <c r="F21" s="89">
        <v>240</v>
      </c>
      <c r="G21" s="89">
        <v>240</v>
      </c>
      <c r="H21" s="89">
        <v>250</v>
      </c>
      <c r="I21" s="89">
        <v>270</v>
      </c>
      <c r="J21" s="140"/>
    </row>
    <row r="22" spans="2:21" s="12" customFormat="1" ht="42.6" customHeight="1" x14ac:dyDescent="0.2">
      <c r="B22" s="109">
        <v>7</v>
      </c>
      <c r="C22" s="110" t="s">
        <v>71</v>
      </c>
      <c r="D22" s="94"/>
      <c r="E22" s="97">
        <v>940</v>
      </c>
      <c r="F22" s="97">
        <v>940</v>
      </c>
      <c r="G22" s="97">
        <v>940</v>
      </c>
      <c r="H22" s="97">
        <v>940</v>
      </c>
      <c r="I22" s="97">
        <v>940</v>
      </c>
      <c r="J22" s="111" t="s">
        <v>143</v>
      </c>
    </row>
    <row r="23" spans="2:21" s="12" customFormat="1" ht="18" customHeight="1" x14ac:dyDescent="0.2">
      <c r="B23" s="100">
        <v>8</v>
      </c>
      <c r="C23" s="101" t="s">
        <v>72</v>
      </c>
      <c r="D23" s="88"/>
      <c r="E23" s="89">
        <v>130</v>
      </c>
      <c r="F23" s="89">
        <v>430</v>
      </c>
      <c r="G23" s="89">
        <v>590</v>
      </c>
      <c r="H23" s="89">
        <v>810</v>
      </c>
      <c r="I23" s="89">
        <v>1040</v>
      </c>
      <c r="J23" s="143" t="s">
        <v>124</v>
      </c>
    </row>
    <row r="24" spans="2:21" s="12" customFormat="1" ht="18" customHeight="1" x14ac:dyDescent="0.2">
      <c r="B24" s="98">
        <v>9</v>
      </c>
      <c r="C24" s="99" t="s">
        <v>106</v>
      </c>
      <c r="D24" s="50"/>
      <c r="E24" s="96">
        <v>2460</v>
      </c>
      <c r="F24" s="96">
        <v>6250</v>
      </c>
      <c r="G24" s="96">
        <v>11950</v>
      </c>
      <c r="H24" s="96">
        <v>18470</v>
      </c>
      <c r="I24" s="96">
        <v>26580</v>
      </c>
      <c r="J24" s="144"/>
    </row>
    <row r="25" spans="2:21" s="12" customFormat="1" ht="18" customHeight="1" x14ac:dyDescent="0.2">
      <c r="B25" s="125">
        <v>10</v>
      </c>
      <c r="C25" s="126" t="s">
        <v>172</v>
      </c>
      <c r="D25" s="127"/>
      <c r="E25" s="89">
        <v>360</v>
      </c>
      <c r="F25" s="89">
        <v>390</v>
      </c>
      <c r="G25" s="89">
        <v>420</v>
      </c>
      <c r="H25" s="89">
        <v>430</v>
      </c>
      <c r="I25" s="89">
        <v>430</v>
      </c>
      <c r="J25" s="113" t="s">
        <v>173</v>
      </c>
    </row>
    <row r="26" spans="2:21" s="12" customFormat="1" ht="18" customHeight="1" x14ac:dyDescent="0.2">
      <c r="B26" s="132" t="s">
        <v>84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</row>
    <row r="27" spans="2:21" s="12" customFormat="1" ht="18" customHeight="1" x14ac:dyDescent="0.2">
      <c r="B27" s="133" t="s">
        <v>144</v>
      </c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</row>
    <row r="28" spans="2:21" s="12" customFormat="1" ht="18" customHeight="1" x14ac:dyDescent="0.2">
      <c r="B28" s="84"/>
      <c r="C28" s="19"/>
      <c r="D28" s="19"/>
      <c r="E28" s="19"/>
      <c r="F28" s="19"/>
      <c r="G28" s="19"/>
      <c r="H28" s="19"/>
      <c r="I28" s="82"/>
      <c r="J28" s="82"/>
    </row>
    <row r="29" spans="2:21" s="12" customFormat="1" ht="18" customHeight="1" x14ac:dyDescent="0.2">
      <c r="B29" s="84"/>
      <c r="C29" s="19"/>
      <c r="D29" s="19"/>
      <c r="E29" s="19"/>
      <c r="F29" s="19"/>
      <c r="G29" s="19"/>
      <c r="H29" s="19"/>
      <c r="I29" s="82"/>
      <c r="J29" s="82"/>
    </row>
    <row r="30" spans="2:21" s="12" customFormat="1" ht="18" customHeight="1" x14ac:dyDescent="0.2">
      <c r="B30" s="76"/>
      <c r="C30" s="19"/>
      <c r="D30" s="19"/>
      <c r="E30" s="19"/>
      <c r="F30" s="19"/>
      <c r="G30" s="19"/>
      <c r="H30" s="19"/>
      <c r="I30" s="82"/>
      <c r="J30" s="82"/>
    </row>
    <row r="31" spans="2:21" s="12" customFormat="1" ht="18" customHeight="1" x14ac:dyDescent="0.2">
      <c r="B31" s="84"/>
      <c r="C31" s="19"/>
      <c r="D31" s="19"/>
      <c r="E31" s="19"/>
      <c r="F31" s="19"/>
      <c r="G31" s="19"/>
      <c r="H31" s="19"/>
      <c r="I31" s="82"/>
      <c r="J31" s="82"/>
    </row>
    <row r="32" spans="2:21" s="12" customFormat="1" ht="18" customHeight="1" x14ac:dyDescent="0.2">
      <c r="B32" s="84"/>
      <c r="C32" s="19"/>
      <c r="D32" s="19"/>
      <c r="E32" s="19"/>
      <c r="F32" s="19"/>
      <c r="G32" s="19"/>
      <c r="H32" s="19"/>
      <c r="I32" s="82"/>
      <c r="J32" s="82"/>
    </row>
    <row r="33" spans="2:10" s="12" customFormat="1" ht="18" customHeight="1" x14ac:dyDescent="0.2">
      <c r="B33" s="84"/>
      <c r="C33" s="19"/>
      <c r="D33" s="19"/>
      <c r="E33" s="19"/>
      <c r="F33" s="19"/>
      <c r="G33" s="19"/>
      <c r="H33" s="19"/>
      <c r="I33" s="82"/>
      <c r="J33" s="82"/>
    </row>
    <row r="34" spans="2:10" s="12" customFormat="1" ht="18" customHeight="1" x14ac:dyDescent="0.2">
      <c r="B34" s="76"/>
      <c r="C34" s="19"/>
      <c r="D34" s="19"/>
      <c r="E34" s="19"/>
      <c r="F34" s="19"/>
      <c r="G34" s="19"/>
      <c r="H34" s="19"/>
      <c r="I34" s="82"/>
      <c r="J34" s="82"/>
    </row>
    <row r="35" spans="2:10" s="12" customFormat="1" ht="18" customHeight="1" x14ac:dyDescent="0.2">
      <c r="B35" s="38"/>
      <c r="C35" s="19"/>
      <c r="D35" s="19"/>
      <c r="E35" s="19"/>
      <c r="F35" s="19"/>
      <c r="G35" s="19"/>
      <c r="H35" s="19"/>
      <c r="I35" s="82"/>
      <c r="J35" s="82"/>
    </row>
    <row r="36" spans="2:10" s="12" customFormat="1" ht="18" customHeight="1" x14ac:dyDescent="0.2">
      <c r="B36" s="38"/>
      <c r="C36" s="19"/>
      <c r="D36" s="19"/>
      <c r="E36" s="19"/>
      <c r="F36" s="19"/>
      <c r="G36" s="19"/>
      <c r="H36" s="19"/>
      <c r="I36" s="82"/>
      <c r="J36" s="82"/>
    </row>
    <row r="37" spans="2:10" s="12" customFormat="1" ht="18" customHeight="1" x14ac:dyDescent="0.2">
      <c r="B37" s="38"/>
      <c r="C37" s="19"/>
      <c r="D37" s="19"/>
      <c r="E37" s="19"/>
      <c r="F37" s="19"/>
      <c r="G37" s="19"/>
      <c r="H37" s="19"/>
      <c r="I37" s="82"/>
      <c r="J37" s="82"/>
    </row>
    <row r="38" spans="2:10" s="12" customFormat="1" ht="18" customHeight="1" x14ac:dyDescent="0.2">
      <c r="B38" s="38"/>
      <c r="C38" s="19"/>
      <c r="D38" s="19"/>
      <c r="E38" s="19"/>
      <c r="F38" s="19"/>
      <c r="G38" s="19"/>
      <c r="H38" s="19"/>
      <c r="I38" s="82"/>
      <c r="J38" s="82"/>
    </row>
    <row r="39" spans="2:10" s="12" customFormat="1" ht="18" customHeight="1" x14ac:dyDescent="0.2">
      <c r="B39" s="38"/>
      <c r="C39" s="19"/>
      <c r="D39" s="19"/>
      <c r="E39" s="19"/>
      <c r="F39" s="19"/>
      <c r="G39" s="19"/>
      <c r="H39" s="19"/>
      <c r="I39" s="82"/>
      <c r="J39" s="82"/>
    </row>
    <row r="40" spans="2:10" s="12" customFormat="1" ht="18" customHeight="1" x14ac:dyDescent="0.2">
      <c r="B40" s="38"/>
      <c r="C40" s="19"/>
      <c r="D40" s="19"/>
      <c r="E40" s="19"/>
      <c r="F40" s="19"/>
      <c r="G40" s="19"/>
      <c r="H40" s="19"/>
      <c r="I40" s="82"/>
      <c r="J40" s="82"/>
    </row>
    <row r="41" spans="2:10" s="12" customFormat="1" ht="18" customHeight="1" x14ac:dyDescent="0.2">
      <c r="B41" s="38"/>
      <c r="C41" s="19"/>
      <c r="D41" s="19"/>
      <c r="E41" s="19"/>
      <c r="F41" s="19"/>
      <c r="G41" s="19"/>
      <c r="H41" s="19"/>
      <c r="I41" s="82"/>
      <c r="J41" s="82"/>
    </row>
    <row r="42" spans="2:10" s="12" customFormat="1" ht="18" customHeight="1" x14ac:dyDescent="0.2">
      <c r="B42" s="38"/>
      <c r="C42" s="19"/>
      <c r="D42" s="19"/>
      <c r="E42" s="19"/>
      <c r="F42" s="19"/>
      <c r="G42" s="19"/>
      <c r="H42" s="19"/>
      <c r="I42" s="82"/>
      <c r="J42" s="82"/>
    </row>
    <row r="43" spans="2:10" s="12" customFormat="1" ht="18" customHeight="1" x14ac:dyDescent="0.2">
      <c r="B43" s="38"/>
      <c r="C43" s="19"/>
      <c r="D43" s="19"/>
      <c r="E43" s="19"/>
      <c r="F43" s="19"/>
      <c r="G43" s="19"/>
      <c r="H43" s="19"/>
      <c r="I43" s="82"/>
      <c r="J43" s="82"/>
    </row>
    <row r="44" spans="2:10" s="12" customFormat="1" ht="18" customHeight="1" x14ac:dyDescent="0.2">
      <c r="B44" s="38"/>
      <c r="C44" s="19"/>
      <c r="D44" s="19"/>
      <c r="E44" s="19"/>
      <c r="F44" s="19"/>
      <c r="G44" s="19"/>
      <c r="H44" s="19"/>
      <c r="I44" s="82"/>
      <c r="J44" s="82"/>
    </row>
    <row r="45" spans="2:10" s="12" customFormat="1" ht="18" customHeight="1" x14ac:dyDescent="0.2">
      <c r="B45" s="38"/>
      <c r="C45" s="19"/>
      <c r="D45" s="19"/>
      <c r="E45" s="19"/>
      <c r="F45" s="19"/>
      <c r="G45" s="19"/>
      <c r="H45" s="19"/>
      <c r="I45" s="82"/>
      <c r="J45" s="82"/>
    </row>
    <row r="46" spans="2:10" s="12" customFormat="1" ht="18" customHeight="1" x14ac:dyDescent="0.2">
      <c r="B46" s="38"/>
      <c r="C46" s="19"/>
      <c r="D46" s="19"/>
      <c r="E46" s="19"/>
      <c r="F46" s="19"/>
      <c r="G46" s="19"/>
      <c r="H46" s="19"/>
      <c r="I46" s="82"/>
      <c r="J46" s="82"/>
    </row>
    <row r="47" spans="2:10" s="12" customFormat="1" ht="18" customHeight="1" x14ac:dyDescent="0.2">
      <c r="B47" s="38"/>
      <c r="C47" s="19"/>
      <c r="D47" s="19"/>
      <c r="E47" s="19"/>
      <c r="F47" s="19"/>
      <c r="G47" s="19"/>
      <c r="H47" s="19"/>
      <c r="I47" s="82"/>
      <c r="J47" s="82"/>
    </row>
    <row r="48" spans="2:10" s="12" customFormat="1" ht="18" customHeight="1" x14ac:dyDescent="0.2">
      <c r="B48" s="38"/>
      <c r="C48" s="19"/>
      <c r="D48" s="19"/>
      <c r="E48" s="19"/>
      <c r="F48" s="19"/>
      <c r="G48" s="19"/>
      <c r="H48" s="19"/>
      <c r="I48" s="82"/>
      <c r="J48" s="82"/>
    </row>
    <row r="49" spans="2:10" s="12" customFormat="1" ht="18" customHeight="1" x14ac:dyDescent="0.2">
      <c r="C49" s="19"/>
      <c r="D49" s="19"/>
      <c r="E49" s="19"/>
      <c r="F49" s="19"/>
      <c r="G49" s="19"/>
      <c r="H49" s="19"/>
      <c r="I49" s="82"/>
      <c r="J49" s="82"/>
    </row>
    <row r="50" spans="2:10" s="49" customFormat="1" ht="18" customHeight="1" x14ac:dyDescent="0.2">
      <c r="C50" s="50"/>
      <c r="D50" s="50"/>
      <c r="E50" s="50"/>
      <c r="F50" s="50"/>
      <c r="G50" s="50"/>
      <c r="H50" s="50"/>
      <c r="I50" s="82"/>
      <c r="J50" s="82"/>
    </row>
    <row r="51" spans="2:10" s="12" customFormat="1" ht="18" customHeight="1" x14ac:dyDescent="0.2">
      <c r="C51" s="19"/>
      <c r="D51" s="19"/>
      <c r="E51" s="19"/>
      <c r="F51" s="19"/>
      <c r="G51" s="19"/>
      <c r="H51" s="19"/>
      <c r="I51" s="82"/>
      <c r="J51" s="82"/>
    </row>
    <row r="52" spans="2:10" s="12" customFormat="1" ht="18" customHeight="1" x14ac:dyDescent="0.2">
      <c r="C52" s="19"/>
      <c r="D52" s="19"/>
      <c r="E52" s="19"/>
      <c r="F52" s="19"/>
      <c r="G52" s="19"/>
      <c r="H52" s="19"/>
      <c r="I52" s="82"/>
      <c r="J52" s="82"/>
    </row>
    <row r="53" spans="2:10" s="12" customFormat="1" ht="18" customHeight="1" x14ac:dyDescent="0.2">
      <c r="B53" s="38"/>
      <c r="C53" s="19"/>
      <c r="D53" s="19"/>
      <c r="E53" s="19"/>
      <c r="F53" s="19"/>
      <c r="G53" s="19"/>
      <c r="H53" s="19"/>
      <c r="I53" s="82"/>
      <c r="J53" s="82"/>
    </row>
    <row r="54" spans="2:10" s="12" customFormat="1" ht="18" customHeight="1" x14ac:dyDescent="0.2">
      <c r="C54" s="19"/>
      <c r="D54" s="19"/>
      <c r="E54" s="19"/>
      <c r="F54" s="19"/>
      <c r="G54" s="19"/>
      <c r="H54" s="19"/>
      <c r="I54" s="82"/>
      <c r="J54" s="82"/>
    </row>
    <row r="55" spans="2:10" s="12" customFormat="1" ht="18" customHeight="1" x14ac:dyDescent="0.2">
      <c r="C55" s="19"/>
      <c r="D55" s="19"/>
      <c r="E55" s="19"/>
      <c r="F55" s="19"/>
      <c r="G55" s="19"/>
      <c r="H55" s="19"/>
      <c r="I55" s="82"/>
      <c r="J55" s="82"/>
    </row>
    <row r="56" spans="2:10" s="12" customFormat="1" ht="18" customHeight="1" x14ac:dyDescent="0.2">
      <c r="C56" s="19"/>
      <c r="D56" s="19"/>
      <c r="E56" s="19"/>
      <c r="F56" s="19"/>
      <c r="G56" s="19"/>
      <c r="H56" s="19"/>
      <c r="I56" s="82"/>
      <c r="J56" s="82"/>
    </row>
    <row r="57" spans="2:10" s="12" customFormat="1" ht="18" customHeight="1" x14ac:dyDescent="0.2">
      <c r="C57" s="19"/>
      <c r="D57" s="19"/>
      <c r="E57" s="19"/>
      <c r="F57" s="19"/>
      <c r="G57" s="19"/>
      <c r="H57" s="19"/>
      <c r="I57" s="82"/>
      <c r="J57" s="82"/>
    </row>
    <row r="58" spans="2:10" s="12" customFormat="1" ht="18" customHeight="1" x14ac:dyDescent="0.2">
      <c r="C58" s="19"/>
      <c r="D58" s="19"/>
      <c r="E58" s="19"/>
      <c r="F58" s="19"/>
      <c r="G58" s="19"/>
      <c r="H58" s="19"/>
      <c r="I58" s="82"/>
      <c r="J58" s="82"/>
    </row>
    <row r="59" spans="2:10" s="12" customFormat="1" ht="18" customHeight="1" x14ac:dyDescent="0.2">
      <c r="B59" s="38"/>
      <c r="C59" s="19"/>
      <c r="D59" s="19"/>
      <c r="E59" s="19"/>
      <c r="F59" s="19"/>
      <c r="G59" s="19"/>
      <c r="H59" s="19"/>
      <c r="I59" s="82"/>
      <c r="J59" s="82"/>
    </row>
    <row r="60" spans="2:10" s="12" customFormat="1" ht="18" customHeight="1" x14ac:dyDescent="0.2">
      <c r="C60" s="19"/>
      <c r="D60" s="19"/>
      <c r="E60" s="19"/>
      <c r="F60" s="19"/>
      <c r="G60" s="19"/>
      <c r="H60" s="19"/>
      <c r="I60" s="82"/>
      <c r="J60" s="82"/>
    </row>
    <row r="61" spans="2:10" s="12" customFormat="1" ht="18" customHeight="1" x14ac:dyDescent="0.2">
      <c r="C61" s="19"/>
      <c r="D61" s="19"/>
      <c r="E61" s="19"/>
      <c r="F61" s="19"/>
      <c r="G61" s="19"/>
      <c r="H61" s="19"/>
      <c r="I61" s="82"/>
      <c r="J61" s="82"/>
    </row>
    <row r="62" spans="2:10" s="12" customFormat="1" ht="18" customHeight="1" x14ac:dyDescent="0.2">
      <c r="C62" s="19"/>
      <c r="D62" s="19"/>
      <c r="E62" s="19"/>
      <c r="F62" s="19"/>
      <c r="G62" s="19"/>
      <c r="H62" s="19"/>
      <c r="I62" s="82"/>
      <c r="J62" s="82"/>
    </row>
    <row r="63" spans="2:10" s="12" customFormat="1" ht="18" customHeight="1" x14ac:dyDescent="0.2">
      <c r="C63" s="19"/>
      <c r="D63" s="19"/>
      <c r="E63" s="19"/>
      <c r="F63" s="19"/>
      <c r="G63" s="19"/>
      <c r="H63" s="19"/>
      <c r="I63" s="82"/>
      <c r="J63" s="82"/>
    </row>
    <row r="64" spans="2:10" s="12" customFormat="1" ht="18" customHeight="1" x14ac:dyDescent="0.2">
      <c r="C64" s="19"/>
      <c r="D64" s="19"/>
      <c r="E64" s="19"/>
      <c r="F64" s="19"/>
      <c r="G64" s="19"/>
      <c r="H64" s="19"/>
      <c r="I64" s="82"/>
      <c r="J64" s="82"/>
    </row>
    <row r="65" spans="2:10" s="12" customFormat="1" ht="18" customHeight="1" x14ac:dyDescent="0.2">
      <c r="C65" s="19"/>
      <c r="D65" s="19"/>
      <c r="E65" s="19"/>
      <c r="F65" s="19"/>
      <c r="G65" s="19"/>
      <c r="H65" s="19"/>
      <c r="I65" s="82"/>
      <c r="J65" s="82"/>
    </row>
    <row r="66" spans="2:10" s="12" customFormat="1" ht="18" customHeight="1" x14ac:dyDescent="0.2">
      <c r="C66" s="19"/>
      <c r="D66" s="19"/>
      <c r="E66" s="19"/>
      <c r="F66" s="19"/>
      <c r="G66" s="19"/>
      <c r="H66" s="19"/>
      <c r="I66" s="82"/>
      <c r="J66" s="82"/>
    </row>
    <row r="67" spans="2:10" s="12" customFormat="1" ht="18" customHeight="1" x14ac:dyDescent="0.2">
      <c r="C67" s="19"/>
      <c r="D67" s="19"/>
      <c r="E67" s="19"/>
      <c r="F67" s="19"/>
      <c r="G67" s="19"/>
      <c r="H67" s="19"/>
      <c r="I67" s="82"/>
      <c r="J67" s="82"/>
    </row>
    <row r="68" spans="2:10" s="12" customFormat="1" ht="18" customHeight="1" x14ac:dyDescent="0.2">
      <c r="C68" s="19"/>
      <c r="D68" s="19"/>
      <c r="E68" s="19"/>
      <c r="F68" s="19"/>
      <c r="G68" s="19"/>
      <c r="H68" s="19"/>
      <c r="I68" s="82"/>
      <c r="J68" s="82"/>
    </row>
    <row r="69" spans="2:10" s="12" customFormat="1" ht="18" customHeight="1" x14ac:dyDescent="0.2">
      <c r="C69" s="19"/>
      <c r="D69" s="19"/>
      <c r="E69" s="19"/>
      <c r="F69" s="19"/>
      <c r="G69" s="19"/>
      <c r="H69" s="19"/>
      <c r="I69" s="82"/>
      <c r="J69" s="82"/>
    </row>
    <row r="70" spans="2:10" s="12" customFormat="1" ht="18" customHeight="1" x14ac:dyDescent="0.2">
      <c r="C70" s="19"/>
      <c r="D70" s="19"/>
      <c r="E70" s="19"/>
      <c r="F70" s="19"/>
      <c r="G70" s="19"/>
      <c r="H70" s="19"/>
      <c r="I70" s="82"/>
      <c r="J70" s="82"/>
    </row>
    <row r="71" spans="2:10" s="12" customFormat="1" ht="18" customHeight="1" x14ac:dyDescent="0.2">
      <c r="C71" s="19"/>
      <c r="D71" s="19"/>
      <c r="E71" s="19"/>
      <c r="F71" s="19"/>
      <c r="G71" s="19"/>
      <c r="H71" s="19"/>
      <c r="I71" s="82"/>
      <c r="J71" s="82"/>
    </row>
    <row r="72" spans="2:10" s="12" customFormat="1" x14ac:dyDescent="0.2">
      <c r="C72" s="39"/>
      <c r="D72" s="39"/>
      <c r="E72" s="39"/>
      <c r="F72" s="39"/>
      <c r="G72" s="39"/>
      <c r="H72" s="39"/>
      <c r="I72" s="40"/>
      <c r="J72" s="40"/>
    </row>
    <row r="73" spans="2:10" s="12" customFormat="1" ht="17.45" customHeight="1" x14ac:dyDescent="0.2">
      <c r="B73" s="132" t="s">
        <v>84</v>
      </c>
      <c r="C73" s="132"/>
      <c r="D73" s="132"/>
      <c r="E73" s="132"/>
      <c r="F73" s="132"/>
      <c r="G73" s="132"/>
      <c r="H73" s="132"/>
      <c r="I73" s="132"/>
    </row>
    <row r="74" spans="2:10" s="12" customFormat="1" ht="15.75" customHeight="1" x14ac:dyDescent="0.2">
      <c r="B74" s="133" t="s">
        <v>85</v>
      </c>
      <c r="C74" s="133"/>
      <c r="D74" s="133"/>
      <c r="E74" s="133"/>
      <c r="F74" s="133"/>
      <c r="G74" s="133"/>
      <c r="H74" s="133"/>
      <c r="I74" s="133"/>
    </row>
    <row r="75" spans="2:10" s="12" customFormat="1" x14ac:dyDescent="0.2">
      <c r="C75" s="42"/>
      <c r="D75" s="42"/>
      <c r="E75" s="42"/>
      <c r="F75" s="42"/>
      <c r="G75" s="42"/>
      <c r="H75" s="42"/>
      <c r="I75" s="42"/>
      <c r="J75" s="42"/>
    </row>
    <row r="76" spans="2:10" s="12" customFormat="1" x14ac:dyDescent="0.2">
      <c r="C76" s="42"/>
      <c r="D76" s="42"/>
      <c r="E76" s="42"/>
      <c r="F76" s="42"/>
      <c r="G76" s="42"/>
      <c r="H76" s="42"/>
      <c r="I76" s="42"/>
      <c r="J76" s="42"/>
    </row>
    <row r="77" spans="2:10" s="12" customFormat="1" x14ac:dyDescent="0.2">
      <c r="C77" s="42"/>
      <c r="D77" s="42"/>
      <c r="E77" s="42"/>
      <c r="F77" s="42"/>
      <c r="G77" s="42"/>
      <c r="H77" s="42"/>
      <c r="I77" s="42"/>
      <c r="J77" s="42"/>
    </row>
    <row r="78" spans="2:10" s="12" customFormat="1" x14ac:dyDescent="0.2">
      <c r="C78" s="42"/>
      <c r="D78" s="42"/>
      <c r="E78" s="42"/>
      <c r="F78" s="42"/>
      <c r="G78" s="42"/>
      <c r="H78" s="42"/>
      <c r="I78" s="42"/>
      <c r="J78" s="42"/>
    </row>
    <row r="79" spans="2:10" s="12" customFormat="1" x14ac:dyDescent="0.2">
      <c r="C79" s="42"/>
      <c r="D79" s="42"/>
      <c r="E79" s="42"/>
      <c r="F79" s="42"/>
      <c r="G79" s="42"/>
      <c r="H79" s="42"/>
      <c r="I79" s="42"/>
      <c r="J79" s="42"/>
    </row>
    <row r="80" spans="2:10" s="12" customFormat="1" x14ac:dyDescent="0.2">
      <c r="B80" s="42"/>
      <c r="C80" s="42"/>
      <c r="D80" s="42"/>
      <c r="E80" s="42"/>
      <c r="F80" s="42"/>
      <c r="G80" s="42"/>
      <c r="H80" s="42"/>
      <c r="I80" s="42"/>
      <c r="J80" s="42"/>
    </row>
    <row r="81" spans="2:10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</row>
    <row r="82" spans="2:10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</row>
    <row r="83" spans="2:10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</row>
    <row r="84" spans="2:10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</row>
    <row r="85" spans="2:10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</row>
    <row r="86" spans="2:10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</row>
    <row r="87" spans="2:10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</row>
    <row r="88" spans="2:10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</row>
    <row r="89" spans="2:10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</row>
    <row r="90" spans="2:10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</row>
    <row r="91" spans="2:10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</row>
    <row r="92" spans="2:10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</row>
    <row r="93" spans="2:10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</row>
    <row r="94" spans="2:10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</row>
    <row r="95" spans="2:10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</row>
    <row r="96" spans="2:10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</row>
    <row r="97" spans="2:10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</row>
    <row r="98" spans="2:10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</row>
    <row r="99" spans="2:10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</row>
    <row r="100" spans="2:10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</row>
    <row r="101" spans="2:10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</row>
    <row r="102" spans="2:10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</row>
    <row r="103" spans="2:10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</row>
    <row r="104" spans="2:10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</row>
    <row r="105" spans="2:10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</row>
    <row r="106" spans="2:10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</row>
    <row r="107" spans="2:10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</row>
    <row r="108" spans="2:10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</row>
    <row r="109" spans="2:10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0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</row>
    <row r="111" spans="2:10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</row>
    <row r="112" spans="2:10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</row>
    <row r="113" spans="2:10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</row>
    <row r="114" spans="2:10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</row>
    <row r="115" spans="2:10" s="12" customFormat="1" x14ac:dyDescent="0.2">
      <c r="B115" s="42"/>
      <c r="C115" s="20"/>
      <c r="D115" s="20"/>
      <c r="E115" s="20"/>
      <c r="F115" s="20"/>
      <c r="G115" s="20"/>
      <c r="H115" s="20"/>
      <c r="I115" s="20"/>
      <c r="J115" s="20"/>
    </row>
    <row r="116" spans="2:10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</row>
    <row r="117" spans="2:10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</row>
    <row r="118" spans="2:10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</row>
    <row r="119" spans="2:10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</row>
    <row r="120" spans="2:10" s="12" customFormat="1" x14ac:dyDescent="0.2">
      <c r="B120" s="20"/>
      <c r="C120" s="20"/>
      <c r="D120" s="20"/>
      <c r="E120" s="20"/>
      <c r="F120" s="20"/>
      <c r="G120" s="20"/>
      <c r="H120" s="20"/>
      <c r="I120" s="20"/>
      <c r="J120" s="20"/>
    </row>
    <row r="121" spans="2:10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</row>
    <row r="122" spans="2:10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</row>
    <row r="123" spans="2:10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</row>
    <row r="124" spans="2:10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</row>
    <row r="125" spans="2:10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</row>
    <row r="126" spans="2:10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</row>
    <row r="127" spans="2:10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</row>
    <row r="128" spans="2:10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</row>
    <row r="129" spans="2:10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</row>
    <row r="130" spans="2:10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</row>
    <row r="131" spans="2:10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</row>
    <row r="132" spans="2:10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</row>
    <row r="133" spans="2:10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</row>
    <row r="134" spans="2:10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</row>
    <row r="135" spans="2:10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</row>
    <row r="136" spans="2:10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</row>
    <row r="137" spans="2:10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</row>
    <row r="138" spans="2:10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</row>
    <row r="139" spans="2:10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</row>
    <row r="140" spans="2:10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</row>
    <row r="141" spans="2:10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</row>
    <row r="142" spans="2:10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</row>
    <row r="143" spans="2:10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</row>
    <row r="144" spans="2:10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</row>
    <row r="145" spans="2:10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</row>
    <row r="146" spans="2:10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</row>
    <row r="147" spans="2:10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</row>
    <row r="148" spans="2:10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</row>
    <row r="149" spans="2:10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</row>
    <row r="150" spans="2:10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</row>
    <row r="151" spans="2:10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</row>
    <row r="152" spans="2:10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</row>
    <row r="153" spans="2:10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</row>
    <row r="154" spans="2:10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</row>
    <row r="155" spans="2:10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</row>
    <row r="156" spans="2:10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</row>
    <row r="157" spans="2:10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</row>
    <row r="158" spans="2:10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</row>
    <row r="159" spans="2:10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</row>
    <row r="160" spans="2:10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</row>
    <row r="161" spans="2:10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</row>
    <row r="162" spans="2:10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</row>
    <row r="163" spans="2:10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</row>
    <row r="164" spans="2:10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</row>
    <row r="165" spans="2:10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</row>
    <row r="166" spans="2:10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</row>
    <row r="167" spans="2:10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</row>
    <row r="168" spans="2:10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</row>
    <row r="169" spans="2:10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</row>
    <row r="170" spans="2:10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</row>
    <row r="171" spans="2:10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</row>
    <row r="172" spans="2:10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</row>
    <row r="173" spans="2:10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</row>
    <row r="174" spans="2:10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</row>
    <row r="175" spans="2:10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</row>
    <row r="176" spans="2:10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</row>
    <row r="177" spans="2:10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</row>
    <row r="178" spans="2:10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</row>
    <row r="179" spans="2:10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</row>
    <row r="180" spans="2:10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</row>
    <row r="181" spans="2:10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</row>
    <row r="182" spans="2:10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</row>
    <row r="183" spans="2:10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</row>
    <row r="184" spans="2:10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</row>
    <row r="185" spans="2:10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</row>
    <row r="186" spans="2:10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</row>
    <row r="187" spans="2:10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</row>
    <row r="188" spans="2:10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</row>
    <row r="189" spans="2:10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</row>
    <row r="190" spans="2:10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</row>
    <row r="191" spans="2:10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</row>
    <row r="192" spans="2:10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</row>
    <row r="193" spans="2:10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</row>
    <row r="194" spans="2:10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</row>
    <row r="195" spans="2:10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</row>
    <row r="196" spans="2:10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</row>
    <row r="197" spans="2:10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</row>
    <row r="198" spans="2:10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</row>
    <row r="199" spans="2:10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</row>
    <row r="200" spans="2:10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</row>
    <row r="201" spans="2:10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</row>
    <row r="202" spans="2:10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</row>
    <row r="203" spans="2:10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</row>
    <row r="204" spans="2:10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</row>
    <row r="205" spans="2:10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</row>
    <row r="206" spans="2:10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</row>
    <row r="207" spans="2:10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</row>
    <row r="208" spans="2:10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</row>
    <row r="209" spans="2:10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</row>
    <row r="210" spans="2:10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</row>
    <row r="211" spans="2:10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</row>
    <row r="212" spans="2:10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</row>
    <row r="213" spans="2:10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</row>
    <row r="214" spans="2:10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</row>
    <row r="215" spans="2:10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</row>
    <row r="216" spans="2:10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</row>
    <row r="217" spans="2:10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</row>
    <row r="218" spans="2:10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</row>
    <row r="219" spans="2:10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</row>
    <row r="220" spans="2:10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</row>
    <row r="221" spans="2:10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</row>
    <row r="222" spans="2:10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</row>
    <row r="223" spans="2:10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</row>
    <row r="224" spans="2:10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</row>
    <row r="225" spans="1:10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</row>
    <row r="226" spans="1:10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</row>
    <row r="227" spans="1:10" s="12" customForma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</row>
    <row r="228" spans="1:10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</row>
    <row r="229" spans="1:10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</row>
    <row r="230" spans="1:10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</row>
    <row r="231" spans="1:10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</row>
    <row r="232" spans="1:10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</row>
    <row r="233" spans="1:10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</row>
    <row r="234" spans="1:10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</row>
    <row r="235" spans="1:10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</row>
    <row r="236" spans="1:10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</row>
    <row r="237" spans="1:10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</row>
    <row r="238" spans="1:10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</row>
    <row r="239" spans="1:10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</row>
    <row r="240" spans="1:10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</row>
  </sheetData>
  <mergeCells count="11">
    <mergeCell ref="B74:I74"/>
    <mergeCell ref="J8:J9"/>
    <mergeCell ref="J10:J15"/>
    <mergeCell ref="J16:J19"/>
    <mergeCell ref="B4:I4"/>
    <mergeCell ref="B73:I73"/>
    <mergeCell ref="J20:J21"/>
    <mergeCell ref="J23:J24"/>
    <mergeCell ref="B26:U26"/>
    <mergeCell ref="B27:U27"/>
    <mergeCell ref="E8:I8"/>
  </mergeCells>
  <hyperlinks>
    <hyperlink ref="B2" location="Contents!A1" display="Back to Contents" xr:uid="{333FB543-1C02-491D-812C-2993129B62FC}"/>
  </hyperlinks>
  <pageMargins left="0.7" right="0.7" top="0.75" bottom="0.75" header="0.3" footer="0.3"/>
  <pageSetup paperSize="9"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A0810-4701-4E04-A39C-42E775F61524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86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8952499</v>
      </c>
      <c r="K10" s="78">
        <v>8666467</v>
      </c>
      <c r="L10" s="78">
        <v>8990717</v>
      </c>
      <c r="M10" s="78">
        <v>8677158</v>
      </c>
      <c r="N10" s="78">
        <v>8879212</v>
      </c>
      <c r="O10" s="62"/>
      <c r="P10" s="78">
        <v>-372248</v>
      </c>
      <c r="Q10" s="78">
        <v>-610090</v>
      </c>
      <c r="R10" s="78">
        <v>-769583</v>
      </c>
      <c r="S10" s="78">
        <v>-826834</v>
      </c>
      <c r="T10" s="78">
        <v>-872958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0.13415807485580444</v>
      </c>
      <c r="AC10" s="63">
        <v>0.12987172603607178</v>
      </c>
      <c r="AD10" s="63">
        <v>0.13473080098628998</v>
      </c>
      <c r="AE10" s="63">
        <v>0.13003194332122803</v>
      </c>
      <c r="AF10" s="63">
        <v>0.13305982947349548</v>
      </c>
      <c r="AG10" s="64"/>
      <c r="AH10" s="63">
        <v>-5.5783390998840332E-3</v>
      </c>
      <c r="AI10" s="63">
        <v>-9.1425329446792603E-3</v>
      </c>
      <c r="AJ10" s="63">
        <v>-1.1532619595527649E-2</v>
      </c>
      <c r="AK10" s="63">
        <v>-1.2390553951263428E-2</v>
      </c>
      <c r="AL10" s="63">
        <v>-1.3081759214401245E-2</v>
      </c>
      <c r="AM10" s="76"/>
      <c r="AN10" s="82">
        <f>MROUND(J10, 5000)</f>
        <v>8950000</v>
      </c>
      <c r="AO10" s="82">
        <f t="shared" ref="AO10:AR10" si="0">MROUND(K10, 5000)</f>
        <v>8665000</v>
      </c>
      <c r="AP10" s="82">
        <f t="shared" si="0"/>
        <v>8990000</v>
      </c>
      <c r="AQ10" s="82">
        <f t="shared" si="0"/>
        <v>8675000</v>
      </c>
      <c r="AR10" s="82">
        <f t="shared" si="0"/>
        <v>8880000</v>
      </c>
      <c r="AS10" s="77"/>
      <c r="AT10" s="82">
        <f>IF(P10&lt;0,MROUND(P10,-5000),MROUND(P10,5000))</f>
        <v>-370000</v>
      </c>
      <c r="AU10" s="82">
        <f t="shared" ref="AU10:AX10" si="1">IF(Q10&lt;0,MROUND(Q10,-5000),MROUND(Q10,5000))</f>
        <v>-610000</v>
      </c>
      <c r="AV10" s="82">
        <f t="shared" si="1"/>
        <v>-770000</v>
      </c>
      <c r="AW10" s="82">
        <f t="shared" si="1"/>
        <v>-825000</v>
      </c>
      <c r="AX10" s="82">
        <f t="shared" si="1"/>
        <v>-875000</v>
      </c>
      <c r="AY10" s="77"/>
      <c r="AZ10" s="83">
        <f>AB10</f>
        <v>0.13415807485580444</v>
      </c>
      <c r="BA10" s="83">
        <f t="shared" ref="BA10:BD10" si="2">AC10</f>
        <v>0.12987172603607178</v>
      </c>
      <c r="BB10" s="83">
        <f t="shared" si="2"/>
        <v>0.13473080098628998</v>
      </c>
      <c r="BC10" s="83">
        <f t="shared" si="2"/>
        <v>0.13003194332122803</v>
      </c>
      <c r="BD10" s="83">
        <f t="shared" si="2"/>
        <v>0.13305982947349548</v>
      </c>
      <c r="BE10" s="77"/>
      <c r="BF10" s="83">
        <f>AH10</f>
        <v>-5.5783390998840332E-3</v>
      </c>
      <c r="BG10" s="83">
        <f t="shared" ref="BG10:BJ10" si="3">AI10</f>
        <v>-9.1425329446792603E-3</v>
      </c>
      <c r="BH10" s="83">
        <f t="shared" si="3"/>
        <v>-1.1532619595527649E-2</v>
      </c>
      <c r="BI10" s="83">
        <f t="shared" si="3"/>
        <v>-1.2390553951263428E-2</v>
      </c>
      <c r="BJ10" s="83">
        <f t="shared" si="3"/>
        <v>-1.3081759214401245E-2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5575380</v>
      </c>
      <c r="K12" s="78">
        <v>5485126</v>
      </c>
      <c r="L12" s="78">
        <v>5793210</v>
      </c>
      <c r="M12" s="78">
        <v>5622653</v>
      </c>
      <c r="N12" s="78">
        <v>5742688</v>
      </c>
      <c r="O12" s="62"/>
      <c r="P12" s="78">
        <v>-122078</v>
      </c>
      <c r="Q12" s="78">
        <v>-197201</v>
      </c>
      <c r="R12" s="78">
        <v>-238981</v>
      </c>
      <c r="S12" s="78">
        <v>-254846</v>
      </c>
      <c r="T12" s="78">
        <v>-261341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0.13760463893413544</v>
      </c>
      <c r="AC12" s="63">
        <v>0.13537710905075073</v>
      </c>
      <c r="AD12" s="63">
        <v>0.14298085868358612</v>
      </c>
      <c r="AE12" s="63">
        <v>0.13877137005329132</v>
      </c>
      <c r="AF12" s="63">
        <v>0.14173392951488495</v>
      </c>
      <c r="AG12" s="64"/>
      <c r="AH12" s="63">
        <v>-3.0129849910736084E-3</v>
      </c>
      <c r="AI12" s="63">
        <v>-4.867061972618103E-3</v>
      </c>
      <c r="AJ12" s="63">
        <v>-5.8982223272323608E-3</v>
      </c>
      <c r="AK12" s="63">
        <v>-6.2897950410842896E-3</v>
      </c>
      <c r="AL12" s="63">
        <v>-6.4501017332077026E-3</v>
      </c>
      <c r="AM12" s="19"/>
      <c r="AN12" s="82">
        <f t="shared" ref="AN12:AR53" si="4">MROUND(J12, 5000)</f>
        <v>5575000</v>
      </c>
      <c r="AO12" s="82">
        <f t="shared" si="4"/>
        <v>5485000</v>
      </c>
      <c r="AP12" s="82">
        <f t="shared" si="4"/>
        <v>5795000</v>
      </c>
      <c r="AQ12" s="82">
        <f t="shared" si="4"/>
        <v>5625000</v>
      </c>
      <c r="AR12" s="82">
        <f t="shared" si="4"/>
        <v>5745000</v>
      </c>
      <c r="AS12" s="37"/>
      <c r="AT12" s="82">
        <f t="shared" ref="AT12:AX53" si="5">IF(P12&lt;0,MROUND(P12,-5000),MROUND(P12,5000))</f>
        <v>-120000</v>
      </c>
      <c r="AU12" s="82">
        <f t="shared" si="5"/>
        <v>-195000</v>
      </c>
      <c r="AV12" s="82">
        <f t="shared" si="5"/>
        <v>-240000</v>
      </c>
      <c r="AW12" s="82">
        <f t="shared" si="5"/>
        <v>-255000</v>
      </c>
      <c r="AX12" s="82">
        <f t="shared" si="5"/>
        <v>-260000</v>
      </c>
      <c r="AY12" s="37"/>
      <c r="AZ12" s="83">
        <f t="shared" ref="AZ12:BD53" si="6">AB12</f>
        <v>0.13760463893413544</v>
      </c>
      <c r="BA12" s="83">
        <f t="shared" si="6"/>
        <v>0.13537710905075073</v>
      </c>
      <c r="BB12" s="83">
        <f t="shared" si="6"/>
        <v>0.14298085868358612</v>
      </c>
      <c r="BC12" s="83">
        <f t="shared" si="6"/>
        <v>0.13877137005329132</v>
      </c>
      <c r="BD12" s="83">
        <f t="shared" si="6"/>
        <v>0.14173392951488495</v>
      </c>
      <c r="BF12" s="83">
        <f t="shared" ref="BF12:BJ53" si="7">AH12</f>
        <v>-3.0129849910736084E-3</v>
      </c>
      <c r="BG12" s="83">
        <f t="shared" si="7"/>
        <v>-4.867061972618103E-3</v>
      </c>
      <c r="BH12" s="83">
        <f t="shared" si="7"/>
        <v>-5.8982223272323608E-3</v>
      </c>
      <c r="BI12" s="83">
        <f t="shared" si="7"/>
        <v>-6.2897950410842896E-3</v>
      </c>
      <c r="BJ12" s="83">
        <f t="shared" si="7"/>
        <v>-6.4501017332077026E-3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2755257</v>
      </c>
      <c r="K13" s="78">
        <v>2603015</v>
      </c>
      <c r="L13" s="78">
        <v>2612332</v>
      </c>
      <c r="M13" s="78">
        <v>2504955</v>
      </c>
      <c r="N13" s="78">
        <v>2564823</v>
      </c>
      <c r="O13" s="62"/>
      <c r="P13" s="78">
        <v>-246645</v>
      </c>
      <c r="Q13" s="78">
        <v>-408709</v>
      </c>
      <c r="R13" s="78">
        <v>-525154</v>
      </c>
      <c r="S13" s="78">
        <v>-570065</v>
      </c>
      <c r="T13" s="78">
        <v>-609694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0.19168053567409515</v>
      </c>
      <c r="AC13" s="63">
        <v>0.18108920753002167</v>
      </c>
      <c r="AD13" s="63">
        <v>0.18173737823963165</v>
      </c>
      <c r="AE13" s="63">
        <v>0.17426726222038269</v>
      </c>
      <c r="AF13" s="63">
        <v>0.17843222618103027</v>
      </c>
      <c r="AG13" s="64"/>
      <c r="AH13" s="63">
        <v>-1.7158851027488708E-2</v>
      </c>
      <c r="AI13" s="63">
        <v>-2.8433486819267273E-2</v>
      </c>
      <c r="AJ13" s="63">
        <v>-3.653445839881897E-2</v>
      </c>
      <c r="AK13" s="63">
        <v>-3.9658874273300171E-2</v>
      </c>
      <c r="AL13" s="63">
        <v>-4.2415812611579895E-2</v>
      </c>
      <c r="AM13" s="19"/>
      <c r="AN13" s="82">
        <f t="shared" si="4"/>
        <v>2755000</v>
      </c>
      <c r="AO13" s="82">
        <f t="shared" si="4"/>
        <v>2605000</v>
      </c>
      <c r="AP13" s="82">
        <f t="shared" si="4"/>
        <v>2610000</v>
      </c>
      <c r="AQ13" s="82">
        <f t="shared" si="4"/>
        <v>2505000</v>
      </c>
      <c r="AR13" s="82">
        <f t="shared" si="4"/>
        <v>2565000</v>
      </c>
      <c r="AS13" s="37"/>
      <c r="AT13" s="82">
        <f t="shared" si="5"/>
        <v>-245000</v>
      </c>
      <c r="AU13" s="82">
        <f t="shared" si="5"/>
        <v>-410000</v>
      </c>
      <c r="AV13" s="82">
        <f t="shared" si="5"/>
        <v>-525000</v>
      </c>
      <c r="AW13" s="82">
        <f t="shared" si="5"/>
        <v>-570000</v>
      </c>
      <c r="AX13" s="82">
        <f t="shared" si="5"/>
        <v>-610000</v>
      </c>
      <c r="AY13" s="37"/>
      <c r="AZ13" s="83">
        <f t="shared" si="6"/>
        <v>0.19168053567409515</v>
      </c>
      <c r="BA13" s="83">
        <f t="shared" si="6"/>
        <v>0.18108920753002167</v>
      </c>
      <c r="BB13" s="83">
        <f t="shared" si="6"/>
        <v>0.18173737823963165</v>
      </c>
      <c r="BC13" s="83">
        <f t="shared" si="6"/>
        <v>0.17426726222038269</v>
      </c>
      <c r="BD13" s="83">
        <f t="shared" si="6"/>
        <v>0.17843222618103027</v>
      </c>
      <c r="BF13" s="83">
        <f t="shared" si="7"/>
        <v>-1.7158851027488708E-2</v>
      </c>
      <c r="BG13" s="83">
        <f t="shared" si="7"/>
        <v>-2.8433486819267273E-2</v>
      </c>
      <c r="BH13" s="83">
        <f t="shared" si="7"/>
        <v>-3.653445839881897E-2</v>
      </c>
      <c r="BI13" s="83">
        <f t="shared" si="7"/>
        <v>-3.9658874273300171E-2</v>
      </c>
      <c r="BJ13" s="83">
        <f t="shared" si="7"/>
        <v>-4.2415812611579895E-2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621862</v>
      </c>
      <c r="K14" s="78">
        <v>578326</v>
      </c>
      <c r="L14" s="78">
        <v>585175</v>
      </c>
      <c r="M14" s="78">
        <v>549550</v>
      </c>
      <c r="N14" s="78">
        <v>571701</v>
      </c>
      <c r="O14" s="62"/>
      <c r="P14" s="78">
        <v>-3525</v>
      </c>
      <c r="Q14" s="78">
        <v>-4180</v>
      </c>
      <c r="R14" s="78">
        <v>-5448</v>
      </c>
      <c r="S14" s="78">
        <v>-1923</v>
      </c>
      <c r="T14" s="78">
        <v>-1923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5.2524898201227188E-2</v>
      </c>
      <c r="AC14" s="63">
        <v>4.8847675323486328E-2</v>
      </c>
      <c r="AD14" s="63">
        <v>4.9426168203353882E-2</v>
      </c>
      <c r="AE14" s="63">
        <v>4.6417143195867538E-2</v>
      </c>
      <c r="AF14" s="63">
        <v>4.8288103193044662E-2</v>
      </c>
      <c r="AG14" s="64"/>
      <c r="AH14" s="63">
        <v>-2.977326512336731E-4</v>
      </c>
      <c r="AI14" s="63">
        <v>-3.5306066274642944E-4</v>
      </c>
      <c r="AJ14" s="63">
        <v>-4.6015903353691101E-4</v>
      </c>
      <c r="AK14" s="63">
        <v>-1.6242265701293945E-4</v>
      </c>
      <c r="AL14" s="63">
        <v>-1.6242265701293945E-4</v>
      </c>
      <c r="AM14" s="19"/>
      <c r="AN14" s="82">
        <f t="shared" si="4"/>
        <v>620000</v>
      </c>
      <c r="AO14" s="82">
        <f t="shared" si="4"/>
        <v>580000</v>
      </c>
      <c r="AP14" s="82">
        <f t="shared" si="4"/>
        <v>585000</v>
      </c>
      <c r="AQ14" s="82">
        <f t="shared" si="4"/>
        <v>550000</v>
      </c>
      <c r="AR14" s="82">
        <f t="shared" si="4"/>
        <v>570000</v>
      </c>
      <c r="AS14" s="37"/>
      <c r="AT14" s="82">
        <f t="shared" si="5"/>
        <v>-5000</v>
      </c>
      <c r="AU14" s="82">
        <f t="shared" si="5"/>
        <v>-5000</v>
      </c>
      <c r="AV14" s="82">
        <f t="shared" si="5"/>
        <v>-5000</v>
      </c>
      <c r="AW14" s="82">
        <f t="shared" si="5"/>
        <v>0</v>
      </c>
      <c r="AX14" s="82">
        <f t="shared" si="5"/>
        <v>0</v>
      </c>
      <c r="AY14" s="37"/>
      <c r="AZ14" s="83">
        <f t="shared" si="6"/>
        <v>5.2524898201227188E-2</v>
      </c>
      <c r="BA14" s="83">
        <f t="shared" si="6"/>
        <v>4.8847675323486328E-2</v>
      </c>
      <c r="BB14" s="83">
        <f t="shared" si="6"/>
        <v>4.9426168203353882E-2</v>
      </c>
      <c r="BC14" s="83">
        <f t="shared" si="6"/>
        <v>4.6417143195867538E-2</v>
      </c>
      <c r="BD14" s="83">
        <f t="shared" si="6"/>
        <v>4.8288103193044662E-2</v>
      </c>
      <c r="BF14" s="83">
        <f t="shared" si="7"/>
        <v>-2.977326512336731E-4</v>
      </c>
      <c r="BG14" s="83">
        <f t="shared" si="7"/>
        <v>-3.5306066274642944E-4</v>
      </c>
      <c r="BH14" s="83">
        <f t="shared" si="7"/>
        <v>-4.6015903353691101E-4</v>
      </c>
      <c r="BI14" s="83">
        <f t="shared" si="7"/>
        <v>-1.6242265701293945E-4</v>
      </c>
      <c r="BJ14" s="83">
        <f t="shared" si="7"/>
        <v>-1.6242265701293945E-4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983038</v>
      </c>
      <c r="K16" s="78">
        <v>1006321</v>
      </c>
      <c r="L16" s="78">
        <v>1045556</v>
      </c>
      <c r="M16" s="78">
        <v>1027208</v>
      </c>
      <c r="N16" s="78">
        <v>1043791</v>
      </c>
      <c r="O16" s="62"/>
      <c r="P16" s="78">
        <v>-2776</v>
      </c>
      <c r="Q16" s="78">
        <v>-11344</v>
      </c>
      <c r="R16" s="78">
        <v>-11954</v>
      </c>
      <c r="S16" s="78">
        <v>-11954</v>
      </c>
      <c r="T16" s="78">
        <v>-10021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0.19608061015605927</v>
      </c>
      <c r="AC16" s="63">
        <v>0.20072473585605621</v>
      </c>
      <c r="AD16" s="63">
        <v>0.20855070650577545</v>
      </c>
      <c r="AE16" s="63">
        <v>0.20489093661308289</v>
      </c>
      <c r="AF16" s="63">
        <v>0.20819865167140961</v>
      </c>
      <c r="AG16" s="64"/>
      <c r="AH16" s="63">
        <v>-5.5371224880218506E-4</v>
      </c>
      <c r="AI16" s="63">
        <v>-2.2627115249633789E-3</v>
      </c>
      <c r="AJ16" s="63">
        <v>-2.384379506111145E-3</v>
      </c>
      <c r="AK16" s="63">
        <v>-2.3843944072723389E-3</v>
      </c>
      <c r="AL16" s="63">
        <v>-1.9988268613815308E-3</v>
      </c>
      <c r="AM16" s="19"/>
      <c r="AN16" s="82">
        <f t="shared" si="4"/>
        <v>985000</v>
      </c>
      <c r="AO16" s="82">
        <f t="shared" si="4"/>
        <v>1005000</v>
      </c>
      <c r="AP16" s="82">
        <f t="shared" si="4"/>
        <v>1045000</v>
      </c>
      <c r="AQ16" s="82">
        <f t="shared" si="4"/>
        <v>1025000</v>
      </c>
      <c r="AR16" s="82">
        <f t="shared" si="4"/>
        <v>1045000</v>
      </c>
      <c r="AS16" s="37"/>
      <c r="AT16" s="82">
        <f t="shared" si="5"/>
        <v>-5000</v>
      </c>
      <c r="AU16" s="82">
        <f t="shared" si="5"/>
        <v>-10000</v>
      </c>
      <c r="AV16" s="82">
        <f t="shared" si="5"/>
        <v>-10000</v>
      </c>
      <c r="AW16" s="82">
        <f t="shared" si="5"/>
        <v>-10000</v>
      </c>
      <c r="AX16" s="82">
        <f t="shared" si="5"/>
        <v>-10000</v>
      </c>
      <c r="AY16" s="37"/>
      <c r="AZ16" s="83">
        <f t="shared" si="6"/>
        <v>0.19608061015605927</v>
      </c>
      <c r="BA16" s="83">
        <f t="shared" si="6"/>
        <v>0.20072473585605621</v>
      </c>
      <c r="BB16" s="83">
        <f t="shared" si="6"/>
        <v>0.20855070650577545</v>
      </c>
      <c r="BC16" s="83">
        <f t="shared" si="6"/>
        <v>0.20489093661308289</v>
      </c>
      <c r="BD16" s="83">
        <f t="shared" si="6"/>
        <v>0.20819865167140961</v>
      </c>
      <c r="BF16" s="83">
        <f t="shared" si="7"/>
        <v>-5.5371224880218506E-4</v>
      </c>
      <c r="BG16" s="83">
        <f t="shared" si="7"/>
        <v>-2.2627115249633789E-3</v>
      </c>
      <c r="BH16" s="83">
        <f t="shared" si="7"/>
        <v>-2.384379506111145E-3</v>
      </c>
      <c r="BI16" s="83">
        <f t="shared" si="7"/>
        <v>-2.3843944072723389E-3</v>
      </c>
      <c r="BJ16" s="83">
        <f t="shared" si="7"/>
        <v>-1.9988268613815308E-3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1072023</v>
      </c>
      <c r="K17" s="78">
        <v>1015647</v>
      </c>
      <c r="L17" s="78">
        <v>1066459</v>
      </c>
      <c r="M17" s="78">
        <v>1035647</v>
      </c>
      <c r="N17" s="78">
        <v>1059639</v>
      </c>
      <c r="O17" s="62"/>
      <c r="P17" s="78">
        <v>-40520</v>
      </c>
      <c r="Q17" s="78">
        <v>-60755</v>
      </c>
      <c r="R17" s="78">
        <v>-66906</v>
      </c>
      <c r="S17" s="78">
        <v>-75126</v>
      </c>
      <c r="T17" s="78">
        <v>-81605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0.12010026723146439</v>
      </c>
      <c r="AC17" s="63">
        <v>0.11378438025712967</v>
      </c>
      <c r="AD17" s="63">
        <v>0.11947692185640335</v>
      </c>
      <c r="AE17" s="63">
        <v>0.11602500826120377</v>
      </c>
      <c r="AF17" s="63">
        <v>0.11871286481618881</v>
      </c>
      <c r="AG17" s="64"/>
      <c r="AH17" s="63">
        <v>-4.5395120978355408E-3</v>
      </c>
      <c r="AI17" s="63">
        <v>-6.8064704537391663E-3</v>
      </c>
      <c r="AJ17" s="63">
        <v>-7.4955746531486511E-3</v>
      </c>
      <c r="AK17" s="63">
        <v>-8.4164738655090332E-3</v>
      </c>
      <c r="AL17" s="63">
        <v>-9.1423317790031433E-3</v>
      </c>
      <c r="AM17" s="19"/>
      <c r="AN17" s="82">
        <f t="shared" si="4"/>
        <v>1070000</v>
      </c>
      <c r="AO17" s="82">
        <f t="shared" si="4"/>
        <v>1015000</v>
      </c>
      <c r="AP17" s="82">
        <f t="shared" si="4"/>
        <v>1065000</v>
      </c>
      <c r="AQ17" s="82">
        <f t="shared" si="4"/>
        <v>1035000</v>
      </c>
      <c r="AR17" s="82">
        <f t="shared" si="4"/>
        <v>1060000</v>
      </c>
      <c r="AS17" s="37"/>
      <c r="AT17" s="82">
        <f t="shared" si="5"/>
        <v>-40000</v>
      </c>
      <c r="AU17" s="82">
        <f t="shared" si="5"/>
        <v>-60000</v>
      </c>
      <c r="AV17" s="82">
        <f t="shared" si="5"/>
        <v>-65000</v>
      </c>
      <c r="AW17" s="82">
        <f t="shared" si="5"/>
        <v>-75000</v>
      </c>
      <c r="AX17" s="82">
        <f t="shared" si="5"/>
        <v>-80000</v>
      </c>
      <c r="AY17" s="37"/>
      <c r="AZ17" s="83">
        <f t="shared" si="6"/>
        <v>0.12010026723146439</v>
      </c>
      <c r="BA17" s="83">
        <f t="shared" si="6"/>
        <v>0.11378438025712967</v>
      </c>
      <c r="BB17" s="83">
        <f t="shared" si="6"/>
        <v>0.11947692185640335</v>
      </c>
      <c r="BC17" s="83">
        <f t="shared" si="6"/>
        <v>0.11602500826120377</v>
      </c>
      <c r="BD17" s="83">
        <f t="shared" si="6"/>
        <v>0.11871286481618881</v>
      </c>
      <c r="BF17" s="83">
        <f t="shared" si="7"/>
        <v>-4.5395120978355408E-3</v>
      </c>
      <c r="BG17" s="83">
        <f t="shared" si="7"/>
        <v>-6.8064704537391663E-3</v>
      </c>
      <c r="BH17" s="83">
        <f t="shared" si="7"/>
        <v>-7.4955746531486511E-3</v>
      </c>
      <c r="BI17" s="83">
        <f t="shared" si="7"/>
        <v>-8.4164738655090332E-3</v>
      </c>
      <c r="BJ17" s="83">
        <f t="shared" si="7"/>
        <v>-9.1423317790031433E-3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1174304</v>
      </c>
      <c r="K18" s="78">
        <v>1154651</v>
      </c>
      <c r="L18" s="78">
        <v>1196291</v>
      </c>
      <c r="M18" s="78">
        <v>1150666</v>
      </c>
      <c r="N18" s="78">
        <v>1174345</v>
      </c>
      <c r="O18" s="62"/>
      <c r="P18" s="78">
        <v>-71104</v>
      </c>
      <c r="Q18" s="78">
        <v>-118539</v>
      </c>
      <c r="R18" s="78">
        <v>-139297</v>
      </c>
      <c r="S18" s="78">
        <v>-144917</v>
      </c>
      <c r="T18" s="78">
        <v>-146356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0.13464228808879852</v>
      </c>
      <c r="AC18" s="63">
        <v>0.13238893449306488</v>
      </c>
      <c r="AD18" s="63">
        <v>0.13716325163841248</v>
      </c>
      <c r="AE18" s="63">
        <v>0.13193202018737793</v>
      </c>
      <c r="AF18" s="63">
        <v>0.13464699685573578</v>
      </c>
      <c r="AG18" s="64"/>
      <c r="AH18" s="63">
        <v>-8.1525743007659912E-3</v>
      </c>
      <c r="AI18" s="63">
        <v>-1.3591334223747253E-2</v>
      </c>
      <c r="AJ18" s="63">
        <v>-1.5971392393112183E-2</v>
      </c>
      <c r="AK18" s="63">
        <v>-1.6615763306617737E-2</v>
      </c>
      <c r="AL18" s="63">
        <v>-1.6780748963356018E-2</v>
      </c>
      <c r="AM18" s="19"/>
      <c r="AN18" s="82">
        <f t="shared" si="4"/>
        <v>1175000</v>
      </c>
      <c r="AO18" s="82">
        <f t="shared" si="4"/>
        <v>1155000</v>
      </c>
      <c r="AP18" s="82">
        <f t="shared" si="4"/>
        <v>1195000</v>
      </c>
      <c r="AQ18" s="82">
        <f t="shared" si="4"/>
        <v>1150000</v>
      </c>
      <c r="AR18" s="82">
        <f t="shared" si="4"/>
        <v>1175000</v>
      </c>
      <c r="AS18" s="37"/>
      <c r="AT18" s="82">
        <f t="shared" si="5"/>
        <v>-70000</v>
      </c>
      <c r="AU18" s="82">
        <f t="shared" si="5"/>
        <v>-120000</v>
      </c>
      <c r="AV18" s="82">
        <f t="shared" si="5"/>
        <v>-140000</v>
      </c>
      <c r="AW18" s="82">
        <f t="shared" si="5"/>
        <v>-145000</v>
      </c>
      <c r="AX18" s="82">
        <f t="shared" si="5"/>
        <v>-145000</v>
      </c>
      <c r="AY18" s="37"/>
      <c r="AZ18" s="83">
        <f t="shared" si="6"/>
        <v>0.13464228808879852</v>
      </c>
      <c r="BA18" s="83">
        <f t="shared" si="6"/>
        <v>0.13238893449306488</v>
      </c>
      <c r="BB18" s="83">
        <f t="shared" si="6"/>
        <v>0.13716325163841248</v>
      </c>
      <c r="BC18" s="83">
        <f t="shared" si="6"/>
        <v>0.13193202018737793</v>
      </c>
      <c r="BD18" s="83">
        <f t="shared" si="6"/>
        <v>0.13464699685573578</v>
      </c>
      <c r="BF18" s="83">
        <f t="shared" si="7"/>
        <v>-8.1525743007659912E-3</v>
      </c>
      <c r="BG18" s="83">
        <f t="shared" si="7"/>
        <v>-1.3591334223747253E-2</v>
      </c>
      <c r="BH18" s="83">
        <f t="shared" si="7"/>
        <v>-1.5971392393112183E-2</v>
      </c>
      <c r="BI18" s="83">
        <f t="shared" si="7"/>
        <v>-1.6615763306617737E-2</v>
      </c>
      <c r="BJ18" s="83">
        <f t="shared" si="7"/>
        <v>-1.6780748963356018E-2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1115990</v>
      </c>
      <c r="K19" s="78">
        <v>1099910</v>
      </c>
      <c r="L19" s="78">
        <v>1192761</v>
      </c>
      <c r="M19" s="78">
        <v>1148710</v>
      </c>
      <c r="N19" s="78">
        <v>1166406</v>
      </c>
      <c r="O19" s="62"/>
      <c r="P19" s="78">
        <v>-6236</v>
      </c>
      <c r="Q19" s="78">
        <v>-7385</v>
      </c>
      <c r="R19" s="78">
        <v>-21481</v>
      </c>
      <c r="S19" s="78">
        <v>-23098</v>
      </c>
      <c r="T19" s="78">
        <v>-25833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0.13297760486602783</v>
      </c>
      <c r="AC19" s="63">
        <v>0.13106156885623932</v>
      </c>
      <c r="AD19" s="63">
        <v>0.14212538301944733</v>
      </c>
      <c r="AE19" s="63">
        <v>0.1368764191865921</v>
      </c>
      <c r="AF19" s="63">
        <v>0.13898500800132751</v>
      </c>
      <c r="AG19" s="64"/>
      <c r="AH19" s="63">
        <v>-7.4306130409240723E-4</v>
      </c>
      <c r="AI19" s="63">
        <v>-8.7997317314147949E-4</v>
      </c>
      <c r="AJ19" s="63">
        <v>-2.5596022605895996E-3</v>
      </c>
      <c r="AK19" s="63">
        <v>-2.7522742748260498E-3</v>
      </c>
      <c r="AL19" s="63">
        <v>-3.0781775712966919E-3</v>
      </c>
      <c r="AM19" s="19"/>
      <c r="AN19" s="82">
        <f t="shared" si="4"/>
        <v>1115000</v>
      </c>
      <c r="AO19" s="82">
        <f t="shared" si="4"/>
        <v>1100000</v>
      </c>
      <c r="AP19" s="82">
        <f t="shared" si="4"/>
        <v>1195000</v>
      </c>
      <c r="AQ19" s="82">
        <f t="shared" si="4"/>
        <v>1150000</v>
      </c>
      <c r="AR19" s="82">
        <f t="shared" si="4"/>
        <v>1165000</v>
      </c>
      <c r="AS19" s="37"/>
      <c r="AT19" s="82">
        <f t="shared" si="5"/>
        <v>-5000</v>
      </c>
      <c r="AU19" s="82">
        <f t="shared" si="5"/>
        <v>-5000</v>
      </c>
      <c r="AV19" s="82">
        <f t="shared" si="5"/>
        <v>-20000</v>
      </c>
      <c r="AW19" s="82">
        <f t="shared" si="5"/>
        <v>-25000</v>
      </c>
      <c r="AX19" s="82">
        <f t="shared" si="5"/>
        <v>-25000</v>
      </c>
      <c r="AY19" s="37"/>
      <c r="AZ19" s="83">
        <f t="shared" si="6"/>
        <v>0.13297760486602783</v>
      </c>
      <c r="BA19" s="83">
        <f t="shared" si="6"/>
        <v>0.13106156885623932</v>
      </c>
      <c r="BB19" s="83">
        <f t="shared" si="6"/>
        <v>0.14212538301944733</v>
      </c>
      <c r="BC19" s="83">
        <f t="shared" si="6"/>
        <v>0.1368764191865921</v>
      </c>
      <c r="BD19" s="83">
        <f t="shared" si="6"/>
        <v>0.13898500800132751</v>
      </c>
      <c r="BF19" s="83">
        <f t="shared" si="7"/>
        <v>-7.4306130409240723E-4</v>
      </c>
      <c r="BG19" s="83">
        <f t="shared" si="7"/>
        <v>-8.7997317314147949E-4</v>
      </c>
      <c r="BH19" s="83">
        <f t="shared" si="7"/>
        <v>-2.5596022605895996E-3</v>
      </c>
      <c r="BI19" s="83">
        <f t="shared" si="7"/>
        <v>-2.7522742748260498E-3</v>
      </c>
      <c r="BJ19" s="83">
        <f t="shared" si="7"/>
        <v>-3.0781775712966919E-3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1143424</v>
      </c>
      <c r="K20" s="78">
        <v>1129764</v>
      </c>
      <c r="L20" s="78">
        <v>1211640</v>
      </c>
      <c r="M20" s="78">
        <v>1186131</v>
      </c>
      <c r="N20" s="78">
        <v>1225331</v>
      </c>
      <c r="O20" s="62"/>
      <c r="P20" s="78">
        <v>-1442</v>
      </c>
      <c r="Q20" s="78">
        <v>822</v>
      </c>
      <c r="R20" s="78">
        <v>657</v>
      </c>
      <c r="S20" s="78">
        <v>249</v>
      </c>
      <c r="T20" s="78">
        <v>2474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0.1296207457780838</v>
      </c>
      <c r="AC20" s="63">
        <v>0.12807221710681915</v>
      </c>
      <c r="AD20" s="63">
        <v>0.13735383749008179</v>
      </c>
      <c r="AE20" s="63">
        <v>0.13446208834648132</v>
      </c>
      <c r="AF20" s="63">
        <v>0.13890588283538818</v>
      </c>
      <c r="AG20" s="64"/>
      <c r="AH20" s="63">
        <v>-1.6346573829650879E-4</v>
      </c>
      <c r="AI20" s="63">
        <v>9.3176960945129395E-5</v>
      </c>
      <c r="AJ20" s="63">
        <v>7.4476003646850586E-5</v>
      </c>
      <c r="AK20" s="63">
        <v>2.8222799301147461E-5</v>
      </c>
      <c r="AL20" s="63">
        <v>2.8045475482940674E-4</v>
      </c>
      <c r="AM20" s="19"/>
      <c r="AN20" s="82">
        <f t="shared" si="4"/>
        <v>1145000</v>
      </c>
      <c r="AO20" s="82">
        <f t="shared" si="4"/>
        <v>1130000</v>
      </c>
      <c r="AP20" s="82">
        <f t="shared" si="4"/>
        <v>1210000</v>
      </c>
      <c r="AQ20" s="82">
        <f t="shared" si="4"/>
        <v>1185000</v>
      </c>
      <c r="AR20" s="82">
        <f t="shared" si="4"/>
        <v>1225000</v>
      </c>
      <c r="AS20" s="37"/>
      <c r="AT20" s="82">
        <f t="shared" si="5"/>
        <v>0</v>
      </c>
      <c r="AU20" s="82">
        <f t="shared" si="5"/>
        <v>0</v>
      </c>
      <c r="AV20" s="82">
        <f t="shared" si="5"/>
        <v>0</v>
      </c>
      <c r="AW20" s="82">
        <f t="shared" si="5"/>
        <v>0</v>
      </c>
      <c r="AX20" s="82">
        <f t="shared" si="5"/>
        <v>0</v>
      </c>
      <c r="AY20" s="37"/>
      <c r="AZ20" s="83">
        <f t="shared" si="6"/>
        <v>0.1296207457780838</v>
      </c>
      <c r="BA20" s="83">
        <f t="shared" si="6"/>
        <v>0.12807221710681915</v>
      </c>
      <c r="BB20" s="83">
        <f t="shared" si="6"/>
        <v>0.13735383749008179</v>
      </c>
      <c r="BC20" s="83">
        <f t="shared" si="6"/>
        <v>0.13446208834648132</v>
      </c>
      <c r="BD20" s="83">
        <f t="shared" si="6"/>
        <v>0.13890588283538818</v>
      </c>
      <c r="BF20" s="83">
        <f t="shared" si="7"/>
        <v>-1.6346573829650879E-4</v>
      </c>
      <c r="BG20" s="83">
        <f t="shared" si="7"/>
        <v>9.3176960945129395E-5</v>
      </c>
      <c r="BH20" s="83">
        <f t="shared" si="7"/>
        <v>7.4476003646850586E-5</v>
      </c>
      <c r="BI20" s="83">
        <f t="shared" si="7"/>
        <v>2.8222799301147461E-5</v>
      </c>
      <c r="BJ20" s="83">
        <f t="shared" si="7"/>
        <v>2.8045475482940674E-4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708463</v>
      </c>
      <c r="K21" s="78">
        <v>657159</v>
      </c>
      <c r="L21" s="78">
        <v>665678</v>
      </c>
      <c r="M21" s="78">
        <v>623841</v>
      </c>
      <c r="N21" s="78">
        <v>644877</v>
      </c>
      <c r="O21" s="62"/>
      <c r="P21" s="78">
        <v>-3525</v>
      </c>
      <c r="Q21" s="78">
        <v>-4180</v>
      </c>
      <c r="R21" s="78">
        <v>-5448</v>
      </c>
      <c r="S21" s="78">
        <v>-1923</v>
      </c>
      <c r="T21" s="78">
        <v>-1923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5.6758876889944077E-2</v>
      </c>
      <c r="AC21" s="63">
        <v>5.2648629993200302E-2</v>
      </c>
      <c r="AD21" s="63">
        <v>5.3331136703491211E-2</v>
      </c>
      <c r="AE21" s="63">
        <v>4.9979344010353088E-2</v>
      </c>
      <c r="AF21" s="63">
        <v>5.1664650440216064E-2</v>
      </c>
      <c r="AG21" s="64"/>
      <c r="AH21" s="63">
        <v>-2.8240680694580078E-4</v>
      </c>
      <c r="AI21" s="63">
        <v>-3.3488497138023376E-4</v>
      </c>
      <c r="AJ21" s="63">
        <v>-4.3646618723869324E-4</v>
      </c>
      <c r="AK21" s="63">
        <v>-1.5405938029289246E-4</v>
      </c>
      <c r="AL21" s="63">
        <v>-1.5406310558319092E-4</v>
      </c>
      <c r="AM21" s="19"/>
      <c r="AN21" s="82">
        <f t="shared" si="4"/>
        <v>710000</v>
      </c>
      <c r="AO21" s="82">
        <f t="shared" si="4"/>
        <v>655000</v>
      </c>
      <c r="AP21" s="82">
        <f t="shared" si="4"/>
        <v>665000</v>
      </c>
      <c r="AQ21" s="82">
        <f t="shared" si="4"/>
        <v>625000</v>
      </c>
      <c r="AR21" s="82">
        <f t="shared" si="4"/>
        <v>645000</v>
      </c>
      <c r="AS21" s="37"/>
      <c r="AT21" s="82">
        <f t="shared" si="5"/>
        <v>-5000</v>
      </c>
      <c r="AU21" s="82">
        <f t="shared" si="5"/>
        <v>-5000</v>
      </c>
      <c r="AV21" s="82">
        <f t="shared" si="5"/>
        <v>-5000</v>
      </c>
      <c r="AW21" s="82">
        <f t="shared" si="5"/>
        <v>0</v>
      </c>
      <c r="AX21" s="82">
        <f t="shared" si="5"/>
        <v>0</v>
      </c>
      <c r="AY21" s="37"/>
      <c r="AZ21" s="83">
        <f t="shared" si="6"/>
        <v>5.6758876889944077E-2</v>
      </c>
      <c r="BA21" s="83">
        <f t="shared" si="6"/>
        <v>5.2648629993200302E-2</v>
      </c>
      <c r="BB21" s="83">
        <f t="shared" si="6"/>
        <v>5.3331136703491211E-2</v>
      </c>
      <c r="BC21" s="83">
        <f t="shared" si="6"/>
        <v>4.9979344010353088E-2</v>
      </c>
      <c r="BD21" s="83">
        <f t="shared" si="6"/>
        <v>5.1664650440216064E-2</v>
      </c>
      <c r="BF21" s="83">
        <f t="shared" si="7"/>
        <v>-2.8240680694580078E-4</v>
      </c>
      <c r="BG21" s="83">
        <f t="shared" si="7"/>
        <v>-3.3488497138023376E-4</v>
      </c>
      <c r="BH21" s="83">
        <f t="shared" si="7"/>
        <v>-4.3646618723869324E-4</v>
      </c>
      <c r="BI21" s="83">
        <f t="shared" si="7"/>
        <v>-1.5405938029289246E-4</v>
      </c>
      <c r="BJ21" s="83">
        <f t="shared" si="7"/>
        <v>-1.5406310558319092E-4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2292551</v>
      </c>
      <c r="K23" s="78">
        <v>2284435</v>
      </c>
      <c r="L23" s="78">
        <v>2470278</v>
      </c>
      <c r="M23" s="78">
        <v>2386713</v>
      </c>
      <c r="N23" s="78">
        <v>2417649</v>
      </c>
      <c r="O23" s="62"/>
      <c r="P23" s="78">
        <v>-7931</v>
      </c>
      <c r="Q23" s="78">
        <v>-9467</v>
      </c>
      <c r="R23" s="78">
        <v>-1982</v>
      </c>
      <c r="S23" s="78">
        <v>-6187</v>
      </c>
      <c r="T23" s="78">
        <v>-4977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0.18808838725090027</v>
      </c>
      <c r="AC23" s="63">
        <v>0.18742251396179199</v>
      </c>
      <c r="AD23" s="63">
        <v>0.20266969501972198</v>
      </c>
      <c r="AE23" s="63">
        <v>0.19581374526023865</v>
      </c>
      <c r="AF23" s="63">
        <v>0.19835183024406433</v>
      </c>
      <c r="AG23" s="64"/>
      <c r="AH23" s="63">
        <v>-6.5067410469055176E-4</v>
      </c>
      <c r="AI23" s="63">
        <v>-7.7670812606811523E-4</v>
      </c>
      <c r="AJ23" s="63">
        <v>-1.6260147094726563E-4</v>
      </c>
      <c r="AK23" s="63">
        <v>-5.0759315490722656E-4</v>
      </c>
      <c r="AL23" s="63">
        <v>-4.0833652019500732E-4</v>
      </c>
      <c r="AM23" s="19"/>
      <c r="AN23" s="82">
        <f t="shared" si="4"/>
        <v>2295000</v>
      </c>
      <c r="AO23" s="82">
        <f t="shared" si="4"/>
        <v>2285000</v>
      </c>
      <c r="AP23" s="82">
        <f t="shared" si="4"/>
        <v>2470000</v>
      </c>
      <c r="AQ23" s="82">
        <f t="shared" si="4"/>
        <v>2385000</v>
      </c>
      <c r="AR23" s="82">
        <f t="shared" si="4"/>
        <v>2420000</v>
      </c>
      <c r="AS23" s="37"/>
      <c r="AT23" s="82">
        <f t="shared" si="5"/>
        <v>-10000</v>
      </c>
      <c r="AU23" s="82">
        <f t="shared" si="5"/>
        <v>-10000</v>
      </c>
      <c r="AV23" s="82">
        <f t="shared" si="5"/>
        <v>0</v>
      </c>
      <c r="AW23" s="82">
        <f t="shared" si="5"/>
        <v>-5000</v>
      </c>
      <c r="AX23" s="82">
        <f t="shared" si="5"/>
        <v>-5000</v>
      </c>
      <c r="AY23" s="37"/>
      <c r="AZ23" s="83">
        <f t="shared" si="6"/>
        <v>0.18808838725090027</v>
      </c>
      <c r="BA23" s="83">
        <f t="shared" si="6"/>
        <v>0.18742251396179199</v>
      </c>
      <c r="BB23" s="83">
        <f t="shared" si="6"/>
        <v>0.20266969501972198</v>
      </c>
      <c r="BC23" s="83">
        <f t="shared" si="6"/>
        <v>0.19581374526023865</v>
      </c>
      <c r="BD23" s="83">
        <f t="shared" si="6"/>
        <v>0.19835183024406433</v>
      </c>
      <c r="BF23" s="83">
        <f t="shared" si="7"/>
        <v>-6.5067410469055176E-4</v>
      </c>
      <c r="BG23" s="83">
        <f t="shared" si="7"/>
        <v>-7.7670812606811523E-4</v>
      </c>
      <c r="BH23" s="83">
        <f t="shared" si="7"/>
        <v>-1.6260147094726563E-4</v>
      </c>
      <c r="BI23" s="83">
        <f t="shared" si="7"/>
        <v>-5.0759315490722656E-4</v>
      </c>
      <c r="BJ23" s="83">
        <f t="shared" si="7"/>
        <v>-4.0833652019500732E-4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1559398</v>
      </c>
      <c r="K24" s="78">
        <v>1431064</v>
      </c>
      <c r="L24" s="78">
        <v>1447556</v>
      </c>
      <c r="M24" s="78">
        <v>1403910</v>
      </c>
      <c r="N24" s="78">
        <v>1460221</v>
      </c>
      <c r="O24" s="62"/>
      <c r="P24" s="78">
        <v>-112691</v>
      </c>
      <c r="Q24" s="78">
        <v>-184047</v>
      </c>
      <c r="R24" s="78">
        <v>-280592</v>
      </c>
      <c r="S24" s="78">
        <v>-325962</v>
      </c>
      <c r="T24" s="78">
        <v>-358468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0.29910576343536377</v>
      </c>
      <c r="AC24" s="63">
        <v>0.27449020743370056</v>
      </c>
      <c r="AD24" s="63">
        <v>0.27765351533889771</v>
      </c>
      <c r="AE24" s="63">
        <v>0.26928183436393738</v>
      </c>
      <c r="AF24" s="63">
        <v>0.28008276224136353</v>
      </c>
      <c r="AG24" s="64"/>
      <c r="AH24" s="63">
        <v>-2.1615087985992432E-2</v>
      </c>
      <c r="AI24" s="63">
        <v>-3.5301774740219116E-2</v>
      </c>
      <c r="AJ24" s="63">
        <v>-5.3819924592971802E-2</v>
      </c>
      <c r="AK24" s="63">
        <v>-6.2522262334823608E-2</v>
      </c>
      <c r="AL24" s="63">
        <v>-6.8757206201553345E-2</v>
      </c>
      <c r="AM24" s="19"/>
      <c r="AN24" s="82">
        <f t="shared" si="4"/>
        <v>1560000</v>
      </c>
      <c r="AO24" s="82">
        <f t="shared" si="4"/>
        <v>1430000</v>
      </c>
      <c r="AP24" s="82">
        <f t="shared" si="4"/>
        <v>1450000</v>
      </c>
      <c r="AQ24" s="82">
        <f t="shared" si="4"/>
        <v>1405000</v>
      </c>
      <c r="AR24" s="82">
        <f t="shared" si="4"/>
        <v>1460000</v>
      </c>
      <c r="AS24" s="37"/>
      <c r="AT24" s="82">
        <f t="shared" si="5"/>
        <v>-115000</v>
      </c>
      <c r="AU24" s="82">
        <f t="shared" si="5"/>
        <v>-185000</v>
      </c>
      <c r="AV24" s="82">
        <f t="shared" si="5"/>
        <v>-280000</v>
      </c>
      <c r="AW24" s="82">
        <f t="shared" si="5"/>
        <v>-325000</v>
      </c>
      <c r="AX24" s="82">
        <f t="shared" si="5"/>
        <v>-360000</v>
      </c>
      <c r="AY24" s="37"/>
      <c r="AZ24" s="83">
        <f t="shared" si="6"/>
        <v>0.29910576343536377</v>
      </c>
      <c r="BA24" s="83">
        <f t="shared" si="6"/>
        <v>0.27449020743370056</v>
      </c>
      <c r="BB24" s="83">
        <f t="shared" si="6"/>
        <v>0.27765351533889771</v>
      </c>
      <c r="BC24" s="83">
        <f t="shared" si="6"/>
        <v>0.26928183436393738</v>
      </c>
      <c r="BD24" s="83">
        <f t="shared" si="6"/>
        <v>0.28008276224136353</v>
      </c>
      <c r="BF24" s="83">
        <f t="shared" si="7"/>
        <v>-2.1615087985992432E-2</v>
      </c>
      <c r="BG24" s="83">
        <f t="shared" si="7"/>
        <v>-3.5301774740219116E-2</v>
      </c>
      <c r="BH24" s="83">
        <f t="shared" si="7"/>
        <v>-5.3819924592971802E-2</v>
      </c>
      <c r="BI24" s="83">
        <f t="shared" si="7"/>
        <v>-6.2522262334823608E-2</v>
      </c>
      <c r="BJ24" s="83">
        <f t="shared" si="7"/>
        <v>-6.8757206201553345E-2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1044594</v>
      </c>
      <c r="K25" s="78">
        <v>1037044</v>
      </c>
      <c r="L25" s="78">
        <v>1117226</v>
      </c>
      <c r="M25" s="78">
        <v>1100432</v>
      </c>
      <c r="N25" s="78">
        <v>1110278</v>
      </c>
      <c r="O25" s="62"/>
      <c r="P25" s="78">
        <v>-1442</v>
      </c>
      <c r="Q25" s="78">
        <v>0</v>
      </c>
      <c r="R25" s="78">
        <v>0</v>
      </c>
      <c r="S25" s="78">
        <v>0</v>
      </c>
      <c r="T25" s="78">
        <v>2030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7.6849721372127533E-2</v>
      </c>
      <c r="AC25" s="63">
        <v>7.6294280588626862E-2</v>
      </c>
      <c r="AD25" s="63">
        <v>8.2193188369274139E-2</v>
      </c>
      <c r="AE25" s="63">
        <v>8.0957666039466858E-2</v>
      </c>
      <c r="AF25" s="63">
        <v>8.1682026386260986E-2</v>
      </c>
      <c r="AG25" s="64"/>
      <c r="AH25" s="63">
        <v>-1.0608881711959839E-4</v>
      </c>
      <c r="AI25" s="63">
        <v>0</v>
      </c>
      <c r="AJ25" s="63">
        <v>0</v>
      </c>
      <c r="AK25" s="63">
        <v>0</v>
      </c>
      <c r="AL25" s="63">
        <v>1.4933943748474121E-4</v>
      </c>
      <c r="AM25" s="19"/>
      <c r="AN25" s="82">
        <f t="shared" si="4"/>
        <v>1045000</v>
      </c>
      <c r="AO25" s="82">
        <f t="shared" si="4"/>
        <v>1035000</v>
      </c>
      <c r="AP25" s="82">
        <f t="shared" si="4"/>
        <v>1115000</v>
      </c>
      <c r="AQ25" s="82">
        <f t="shared" si="4"/>
        <v>1100000</v>
      </c>
      <c r="AR25" s="82">
        <f t="shared" si="4"/>
        <v>1110000</v>
      </c>
      <c r="AS25" s="37"/>
      <c r="AT25" s="82">
        <f t="shared" si="5"/>
        <v>0</v>
      </c>
      <c r="AU25" s="82">
        <f t="shared" si="5"/>
        <v>0</v>
      </c>
      <c r="AV25" s="82">
        <f t="shared" si="5"/>
        <v>0</v>
      </c>
      <c r="AW25" s="82">
        <f t="shared" si="5"/>
        <v>0</v>
      </c>
      <c r="AX25" s="82">
        <f t="shared" si="5"/>
        <v>0</v>
      </c>
      <c r="AY25" s="37"/>
      <c r="AZ25" s="83">
        <f t="shared" si="6"/>
        <v>7.6849721372127533E-2</v>
      </c>
      <c r="BA25" s="83">
        <f t="shared" si="6"/>
        <v>7.6294280588626862E-2</v>
      </c>
      <c r="BB25" s="83">
        <f t="shared" si="6"/>
        <v>8.2193188369274139E-2</v>
      </c>
      <c r="BC25" s="83">
        <f t="shared" si="6"/>
        <v>8.0957666039466858E-2</v>
      </c>
      <c r="BD25" s="83">
        <f t="shared" si="6"/>
        <v>8.1682026386260986E-2</v>
      </c>
      <c r="BF25" s="83">
        <f t="shared" si="7"/>
        <v>-1.0608881711959839E-4</v>
      </c>
      <c r="BG25" s="83">
        <f t="shared" si="7"/>
        <v>0</v>
      </c>
      <c r="BH25" s="83">
        <f t="shared" si="7"/>
        <v>0</v>
      </c>
      <c r="BI25" s="83">
        <f t="shared" si="7"/>
        <v>0</v>
      </c>
      <c r="BJ25" s="83">
        <f t="shared" si="7"/>
        <v>1.4933943748474121E-4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3308619</v>
      </c>
      <c r="K26" s="78">
        <v>3209468</v>
      </c>
      <c r="L26" s="78">
        <v>3240568</v>
      </c>
      <c r="M26" s="78">
        <v>3108762</v>
      </c>
      <c r="N26" s="78">
        <v>3166496</v>
      </c>
      <c r="O26" s="62"/>
      <c r="P26" s="78">
        <v>-246659</v>
      </c>
      <c r="Q26" s="78">
        <v>-412396</v>
      </c>
      <c r="R26" s="78">
        <v>-481561</v>
      </c>
      <c r="S26" s="78">
        <v>-492762</v>
      </c>
      <c r="T26" s="78">
        <v>-509620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0.14560131728649139</v>
      </c>
      <c r="AC26" s="63">
        <v>0.1412380188703537</v>
      </c>
      <c r="AD26" s="63">
        <v>0.14260663092136383</v>
      </c>
      <c r="AE26" s="63">
        <v>0.13680627942085266</v>
      </c>
      <c r="AF26" s="63">
        <v>0.13934695720672607</v>
      </c>
      <c r="AG26" s="64"/>
      <c r="AH26" s="63">
        <v>-1.0854646563529968E-2</v>
      </c>
      <c r="AI26" s="63">
        <v>-1.8148168921470642E-2</v>
      </c>
      <c r="AJ26" s="63">
        <v>-2.1191895008087158E-2</v>
      </c>
      <c r="AK26" s="63">
        <v>-2.1684825420379639E-2</v>
      </c>
      <c r="AL26" s="63">
        <v>-2.2426694631576538E-2</v>
      </c>
      <c r="AM26" s="19"/>
      <c r="AN26" s="82">
        <f t="shared" si="4"/>
        <v>3310000</v>
      </c>
      <c r="AO26" s="82">
        <f t="shared" si="4"/>
        <v>3210000</v>
      </c>
      <c r="AP26" s="82">
        <f t="shared" si="4"/>
        <v>3240000</v>
      </c>
      <c r="AQ26" s="82">
        <f t="shared" si="4"/>
        <v>3110000</v>
      </c>
      <c r="AR26" s="82">
        <f t="shared" si="4"/>
        <v>3165000</v>
      </c>
      <c r="AS26" s="37"/>
      <c r="AT26" s="82">
        <f t="shared" si="5"/>
        <v>-245000</v>
      </c>
      <c r="AU26" s="82">
        <f t="shared" si="5"/>
        <v>-410000</v>
      </c>
      <c r="AV26" s="82">
        <f t="shared" si="5"/>
        <v>-480000</v>
      </c>
      <c r="AW26" s="82">
        <f t="shared" si="5"/>
        <v>-495000</v>
      </c>
      <c r="AX26" s="82">
        <f t="shared" si="5"/>
        <v>-510000</v>
      </c>
      <c r="AY26" s="37"/>
      <c r="AZ26" s="83">
        <f t="shared" si="6"/>
        <v>0.14560131728649139</v>
      </c>
      <c r="BA26" s="83">
        <f t="shared" si="6"/>
        <v>0.1412380188703537</v>
      </c>
      <c r="BB26" s="83">
        <f t="shared" si="6"/>
        <v>0.14260663092136383</v>
      </c>
      <c r="BC26" s="83">
        <f t="shared" si="6"/>
        <v>0.13680627942085266</v>
      </c>
      <c r="BD26" s="83">
        <f t="shared" si="6"/>
        <v>0.13934695720672607</v>
      </c>
      <c r="BF26" s="83">
        <f t="shared" si="7"/>
        <v>-1.0854646563529968E-2</v>
      </c>
      <c r="BG26" s="83">
        <f t="shared" si="7"/>
        <v>-1.8148168921470642E-2</v>
      </c>
      <c r="BH26" s="83">
        <f t="shared" si="7"/>
        <v>-2.1191895008087158E-2</v>
      </c>
      <c r="BI26" s="83">
        <f t="shared" si="7"/>
        <v>-2.1684825420379639E-2</v>
      </c>
      <c r="BJ26" s="83">
        <f t="shared" si="7"/>
        <v>-2.2426694631576538E-2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352899</v>
      </c>
      <c r="K27" s="78">
        <v>323009</v>
      </c>
      <c r="L27" s="78">
        <v>341908</v>
      </c>
      <c r="M27" s="78">
        <v>319930</v>
      </c>
      <c r="N27" s="78">
        <v>319025</v>
      </c>
      <c r="O27" s="62"/>
      <c r="P27" s="78">
        <v>-3525</v>
      </c>
      <c r="Q27" s="78">
        <v>-4180</v>
      </c>
      <c r="R27" s="78">
        <v>-5448</v>
      </c>
      <c r="S27" s="78">
        <v>-1923</v>
      </c>
      <c r="T27" s="78">
        <v>-1923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7.8978732228279114E-2</v>
      </c>
      <c r="AC27" s="63">
        <v>7.2289355099201202E-2</v>
      </c>
      <c r="AD27" s="63">
        <v>7.6518945395946503E-2</v>
      </c>
      <c r="AE27" s="63">
        <v>7.1600273251533508E-2</v>
      </c>
      <c r="AF27" s="63">
        <v>7.1397736668586731E-2</v>
      </c>
      <c r="AG27" s="64"/>
      <c r="AH27" s="63">
        <v>-7.8888982534408569E-4</v>
      </c>
      <c r="AI27" s="63">
        <v>-9.3547999858856201E-4</v>
      </c>
      <c r="AJ27" s="63">
        <v>-1.2192651629447937E-3</v>
      </c>
      <c r="AK27" s="63">
        <v>-4.3036788702011108E-4</v>
      </c>
      <c r="AL27" s="63">
        <v>-4.3036788702011108E-4</v>
      </c>
      <c r="AM27" s="19"/>
      <c r="AN27" s="82">
        <f t="shared" si="4"/>
        <v>355000</v>
      </c>
      <c r="AO27" s="82">
        <f t="shared" si="4"/>
        <v>325000</v>
      </c>
      <c r="AP27" s="82">
        <f t="shared" si="4"/>
        <v>340000</v>
      </c>
      <c r="AQ27" s="82">
        <f t="shared" si="4"/>
        <v>320000</v>
      </c>
      <c r="AR27" s="82">
        <f t="shared" si="4"/>
        <v>320000</v>
      </c>
      <c r="AS27" s="37"/>
      <c r="AT27" s="82">
        <f t="shared" si="5"/>
        <v>-5000</v>
      </c>
      <c r="AU27" s="82">
        <f t="shared" si="5"/>
        <v>-5000</v>
      </c>
      <c r="AV27" s="82">
        <f t="shared" si="5"/>
        <v>-5000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7.8978732228279114E-2</v>
      </c>
      <c r="BA27" s="83">
        <f t="shared" si="6"/>
        <v>7.2289355099201202E-2</v>
      </c>
      <c r="BB27" s="83">
        <f t="shared" si="6"/>
        <v>7.6518945395946503E-2</v>
      </c>
      <c r="BC27" s="83">
        <f t="shared" si="6"/>
        <v>7.1600273251533508E-2</v>
      </c>
      <c r="BD27" s="83">
        <f t="shared" si="6"/>
        <v>7.1397736668586731E-2</v>
      </c>
      <c r="BF27" s="83">
        <f t="shared" si="7"/>
        <v>-7.8888982534408569E-4</v>
      </c>
      <c r="BG27" s="83">
        <f t="shared" si="7"/>
        <v>-9.3547999858856201E-4</v>
      </c>
      <c r="BH27" s="83">
        <f t="shared" si="7"/>
        <v>-1.2192651629447937E-3</v>
      </c>
      <c r="BI27" s="83">
        <f t="shared" si="7"/>
        <v>-4.3036788702011108E-4</v>
      </c>
      <c r="BJ27" s="83">
        <f t="shared" si="7"/>
        <v>-4.3036788702011108E-4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394438</v>
      </c>
      <c r="K28" s="78">
        <v>381447</v>
      </c>
      <c r="L28" s="78">
        <v>373181</v>
      </c>
      <c r="M28" s="78">
        <v>357411</v>
      </c>
      <c r="N28" s="78">
        <v>405543</v>
      </c>
      <c r="O28" s="62"/>
      <c r="P28" s="78">
        <v>0</v>
      </c>
      <c r="Q28" s="78">
        <v>0</v>
      </c>
      <c r="R28" s="78">
        <v>0</v>
      </c>
      <c r="S28" s="78">
        <v>0</v>
      </c>
      <c r="T28" s="78">
        <v>0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4.616570845246315E-2</v>
      </c>
      <c r="AC28" s="63">
        <v>4.4645216315984726E-2</v>
      </c>
      <c r="AD28" s="63">
        <v>4.367775097489357E-2</v>
      </c>
      <c r="AE28" s="63">
        <v>4.1832003742456436E-2</v>
      </c>
      <c r="AF28" s="63">
        <v>4.7465454787015915E-2</v>
      </c>
      <c r="AG28" s="64"/>
      <c r="AH28" s="63">
        <v>0</v>
      </c>
      <c r="AI28" s="63">
        <v>0</v>
      </c>
      <c r="AJ28" s="63">
        <v>0</v>
      </c>
      <c r="AK28" s="63">
        <v>0</v>
      </c>
      <c r="AL28" s="63">
        <v>0</v>
      </c>
      <c r="AM28" s="19"/>
      <c r="AN28" s="82">
        <f t="shared" si="4"/>
        <v>395000</v>
      </c>
      <c r="AO28" s="82">
        <f t="shared" si="4"/>
        <v>380000</v>
      </c>
      <c r="AP28" s="82">
        <f t="shared" si="4"/>
        <v>375000</v>
      </c>
      <c r="AQ28" s="82">
        <f t="shared" si="4"/>
        <v>355000</v>
      </c>
      <c r="AR28" s="82">
        <f t="shared" si="4"/>
        <v>405000</v>
      </c>
      <c r="AS28" s="37"/>
      <c r="AT28" s="82">
        <f t="shared" si="5"/>
        <v>0</v>
      </c>
      <c r="AU28" s="82">
        <f t="shared" si="5"/>
        <v>0</v>
      </c>
      <c r="AV28" s="82">
        <f t="shared" si="5"/>
        <v>0</v>
      </c>
      <c r="AW28" s="82">
        <f t="shared" si="5"/>
        <v>0</v>
      </c>
      <c r="AX28" s="82">
        <f t="shared" si="5"/>
        <v>0</v>
      </c>
      <c r="AY28" s="37"/>
      <c r="AZ28" s="83">
        <f t="shared" si="6"/>
        <v>4.616570845246315E-2</v>
      </c>
      <c r="BA28" s="83">
        <f t="shared" si="6"/>
        <v>4.4645216315984726E-2</v>
      </c>
      <c r="BB28" s="83">
        <f t="shared" si="6"/>
        <v>4.367775097489357E-2</v>
      </c>
      <c r="BC28" s="83">
        <f t="shared" si="6"/>
        <v>4.1832003742456436E-2</v>
      </c>
      <c r="BD28" s="83">
        <f t="shared" si="6"/>
        <v>4.7465454787015915E-2</v>
      </c>
      <c r="BF28" s="83">
        <f t="shared" si="7"/>
        <v>0</v>
      </c>
      <c r="BG28" s="83">
        <f t="shared" si="7"/>
        <v>0</v>
      </c>
      <c r="BH28" s="83">
        <f t="shared" si="7"/>
        <v>0</v>
      </c>
      <c r="BI28" s="83">
        <f t="shared" si="7"/>
        <v>0</v>
      </c>
      <c r="BJ28" s="83">
        <f t="shared" si="7"/>
        <v>0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4030681</v>
      </c>
      <c r="K30" s="78">
        <v>3971687</v>
      </c>
      <c r="L30" s="78">
        <v>4248345</v>
      </c>
      <c r="M30" s="78">
        <v>4110238</v>
      </c>
      <c r="N30" s="78">
        <v>4198247</v>
      </c>
      <c r="O30" s="62"/>
      <c r="P30" s="78">
        <v>-12898</v>
      </c>
      <c r="Q30" s="78">
        <v>-13647</v>
      </c>
      <c r="R30" s="78">
        <v>-7430</v>
      </c>
      <c r="S30" s="78">
        <v>-8110</v>
      </c>
      <c r="T30" s="78">
        <v>-4870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0.10437759011983871</v>
      </c>
      <c r="AC30" s="63">
        <v>0.10284989327192307</v>
      </c>
      <c r="AD30" s="63">
        <v>0.1100141629576683</v>
      </c>
      <c r="AE30" s="63">
        <v>0.10643777996301651</v>
      </c>
      <c r="AF30" s="63">
        <v>0.10871683806180954</v>
      </c>
      <c r="AG30" s="64"/>
      <c r="AH30" s="63">
        <v>-3.3400207757949829E-4</v>
      </c>
      <c r="AI30" s="63">
        <v>-3.5340338945388794E-4</v>
      </c>
      <c r="AJ30" s="63">
        <v>-1.9241124391555786E-4</v>
      </c>
      <c r="AK30" s="63">
        <v>-2.1001696586608887E-4</v>
      </c>
      <c r="AL30" s="63">
        <v>-1.2611597776412964E-4</v>
      </c>
      <c r="AM30" s="19"/>
      <c r="AN30" s="82">
        <f t="shared" si="4"/>
        <v>4030000</v>
      </c>
      <c r="AO30" s="82">
        <f t="shared" si="4"/>
        <v>3970000</v>
      </c>
      <c r="AP30" s="82">
        <f t="shared" si="4"/>
        <v>4250000</v>
      </c>
      <c r="AQ30" s="82">
        <f t="shared" si="4"/>
        <v>4110000</v>
      </c>
      <c r="AR30" s="82">
        <f t="shared" si="4"/>
        <v>4200000</v>
      </c>
      <c r="AS30" s="37"/>
      <c r="AT30" s="82">
        <f t="shared" si="5"/>
        <v>-15000</v>
      </c>
      <c r="AU30" s="82">
        <f t="shared" si="5"/>
        <v>-15000</v>
      </c>
      <c r="AV30" s="82">
        <f t="shared" si="5"/>
        <v>-5000</v>
      </c>
      <c r="AW30" s="82">
        <f t="shared" si="5"/>
        <v>-10000</v>
      </c>
      <c r="AX30" s="82">
        <f t="shared" si="5"/>
        <v>-5000</v>
      </c>
      <c r="AY30" s="37"/>
      <c r="AZ30" s="83">
        <f t="shared" si="6"/>
        <v>0.10437759011983871</v>
      </c>
      <c r="BA30" s="83">
        <f t="shared" si="6"/>
        <v>0.10284989327192307</v>
      </c>
      <c r="BB30" s="83">
        <f t="shared" si="6"/>
        <v>0.1100141629576683</v>
      </c>
      <c r="BC30" s="83">
        <f t="shared" si="6"/>
        <v>0.10643777996301651</v>
      </c>
      <c r="BD30" s="83">
        <f t="shared" si="6"/>
        <v>0.10871683806180954</v>
      </c>
      <c r="BF30" s="83">
        <f t="shared" si="7"/>
        <v>-3.3400207757949829E-4</v>
      </c>
      <c r="BG30" s="83">
        <f t="shared" si="7"/>
        <v>-3.5340338945388794E-4</v>
      </c>
      <c r="BH30" s="83">
        <f t="shared" si="7"/>
        <v>-1.9241124391555786E-4</v>
      </c>
      <c r="BI30" s="83">
        <f t="shared" si="7"/>
        <v>-2.1001696586608887E-4</v>
      </c>
      <c r="BJ30" s="83">
        <f t="shared" si="7"/>
        <v>-1.2611597776412964E-4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1233542</v>
      </c>
      <c r="K31" s="78">
        <v>1196918</v>
      </c>
      <c r="L31" s="78">
        <v>1257904</v>
      </c>
      <c r="M31" s="78">
        <v>1244925</v>
      </c>
      <c r="N31" s="78">
        <v>1279923</v>
      </c>
      <c r="O31" s="62"/>
      <c r="P31" s="78">
        <v>830</v>
      </c>
      <c r="Q31" s="78">
        <v>-7594</v>
      </c>
      <c r="R31" s="78">
        <v>-12805</v>
      </c>
      <c r="S31" s="78">
        <v>-12805</v>
      </c>
      <c r="T31" s="78">
        <v>-11169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0.14466527104377747</v>
      </c>
      <c r="AC31" s="63">
        <v>0.14037014544010162</v>
      </c>
      <c r="AD31" s="63">
        <v>0.14752236008644104</v>
      </c>
      <c r="AE31" s="63">
        <v>0.14600023627281189</v>
      </c>
      <c r="AF31" s="63">
        <v>0.15010467171669006</v>
      </c>
      <c r="AG31" s="64"/>
      <c r="AH31" s="63">
        <v>9.7334384918212891E-5</v>
      </c>
      <c r="AI31" s="63">
        <v>-8.9059770107269287E-4</v>
      </c>
      <c r="AJ31" s="63">
        <v>-1.5017241239547729E-3</v>
      </c>
      <c r="AK31" s="63">
        <v>-1.5017241239547729E-3</v>
      </c>
      <c r="AL31" s="63">
        <v>-1.3098567724227905E-3</v>
      </c>
      <c r="AM31" s="19"/>
      <c r="AN31" s="82">
        <f t="shared" si="4"/>
        <v>1235000</v>
      </c>
      <c r="AO31" s="82">
        <f t="shared" si="4"/>
        <v>1195000</v>
      </c>
      <c r="AP31" s="82">
        <f t="shared" si="4"/>
        <v>1260000</v>
      </c>
      <c r="AQ31" s="82">
        <f t="shared" si="4"/>
        <v>1245000</v>
      </c>
      <c r="AR31" s="82">
        <f t="shared" si="4"/>
        <v>1280000</v>
      </c>
      <c r="AS31" s="37"/>
      <c r="AT31" s="82">
        <f t="shared" si="5"/>
        <v>0</v>
      </c>
      <c r="AU31" s="82">
        <f t="shared" si="5"/>
        <v>-10000</v>
      </c>
      <c r="AV31" s="82">
        <f t="shared" si="5"/>
        <v>-15000</v>
      </c>
      <c r="AW31" s="82">
        <f t="shared" si="5"/>
        <v>-15000</v>
      </c>
      <c r="AX31" s="82">
        <f t="shared" si="5"/>
        <v>-10000</v>
      </c>
      <c r="AY31" s="37"/>
      <c r="AZ31" s="83">
        <f t="shared" si="6"/>
        <v>0.14466527104377747</v>
      </c>
      <c r="BA31" s="83">
        <f t="shared" si="6"/>
        <v>0.14037014544010162</v>
      </c>
      <c r="BB31" s="83">
        <f t="shared" si="6"/>
        <v>0.14752236008644104</v>
      </c>
      <c r="BC31" s="83">
        <f t="shared" si="6"/>
        <v>0.14600023627281189</v>
      </c>
      <c r="BD31" s="83">
        <f t="shared" si="6"/>
        <v>0.15010467171669006</v>
      </c>
      <c r="BF31" s="83">
        <f t="shared" si="7"/>
        <v>9.7334384918212891E-5</v>
      </c>
      <c r="BG31" s="83">
        <f t="shared" si="7"/>
        <v>-8.9059770107269287E-4</v>
      </c>
      <c r="BH31" s="83">
        <f t="shared" si="7"/>
        <v>-1.5017241239547729E-3</v>
      </c>
      <c r="BI31" s="83">
        <f t="shared" si="7"/>
        <v>-1.5017241239547729E-3</v>
      </c>
      <c r="BJ31" s="83">
        <f t="shared" si="7"/>
        <v>-1.3098567724227905E-3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1832105</v>
      </c>
      <c r="K32" s="78">
        <v>1825790</v>
      </c>
      <c r="L32" s="78">
        <v>1868733</v>
      </c>
      <c r="M32" s="78">
        <v>1799776</v>
      </c>
      <c r="N32" s="78">
        <v>1868025</v>
      </c>
      <c r="O32" s="62"/>
      <c r="P32" s="78">
        <v>-20290</v>
      </c>
      <c r="Q32" s="78">
        <v>-22473</v>
      </c>
      <c r="R32" s="78">
        <v>-41687</v>
      </c>
      <c r="S32" s="78">
        <v>-41687</v>
      </c>
      <c r="T32" s="78">
        <v>-35212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0.14721904695034027</v>
      </c>
      <c r="AC32" s="63">
        <v>0.14671160280704498</v>
      </c>
      <c r="AD32" s="63">
        <v>0.15016229450702667</v>
      </c>
      <c r="AE32" s="63">
        <v>0.14462125301361084</v>
      </c>
      <c r="AF32" s="63">
        <v>0.15010540187358856</v>
      </c>
      <c r="AG32" s="64"/>
      <c r="AH32" s="63">
        <v>-1.6304105520248413E-3</v>
      </c>
      <c r="AI32" s="63">
        <v>-1.8058270215988159E-3</v>
      </c>
      <c r="AJ32" s="63">
        <v>-3.3497661352157593E-3</v>
      </c>
      <c r="AK32" s="63">
        <v>-3.3497661352157593E-3</v>
      </c>
      <c r="AL32" s="63">
        <v>-2.8294622898101807E-3</v>
      </c>
      <c r="AM32" s="19"/>
      <c r="AN32" s="82">
        <f t="shared" si="4"/>
        <v>1830000</v>
      </c>
      <c r="AO32" s="82">
        <f t="shared" si="4"/>
        <v>1825000</v>
      </c>
      <c r="AP32" s="82">
        <f t="shared" si="4"/>
        <v>1870000</v>
      </c>
      <c r="AQ32" s="82">
        <f t="shared" si="4"/>
        <v>1800000</v>
      </c>
      <c r="AR32" s="82">
        <f t="shared" si="4"/>
        <v>1870000</v>
      </c>
      <c r="AS32" s="37"/>
      <c r="AT32" s="82">
        <f t="shared" si="5"/>
        <v>-20000</v>
      </c>
      <c r="AU32" s="82">
        <f t="shared" si="5"/>
        <v>-20000</v>
      </c>
      <c r="AV32" s="82">
        <f t="shared" si="5"/>
        <v>-40000</v>
      </c>
      <c r="AW32" s="82">
        <f t="shared" si="5"/>
        <v>-40000</v>
      </c>
      <c r="AX32" s="82">
        <f t="shared" si="5"/>
        <v>-35000</v>
      </c>
      <c r="AY32" s="37"/>
      <c r="AZ32" s="83">
        <f t="shared" si="6"/>
        <v>0.14721904695034027</v>
      </c>
      <c r="BA32" s="83">
        <f t="shared" si="6"/>
        <v>0.14671160280704498</v>
      </c>
      <c r="BB32" s="83">
        <f t="shared" si="6"/>
        <v>0.15016229450702667</v>
      </c>
      <c r="BC32" s="83">
        <f t="shared" si="6"/>
        <v>0.14462125301361084</v>
      </c>
      <c r="BD32" s="83">
        <f t="shared" si="6"/>
        <v>0.15010540187358856</v>
      </c>
      <c r="BF32" s="83">
        <f t="shared" si="7"/>
        <v>-1.6304105520248413E-3</v>
      </c>
      <c r="BG32" s="83">
        <f t="shared" si="7"/>
        <v>-1.8058270215988159E-3</v>
      </c>
      <c r="BH32" s="83">
        <f t="shared" si="7"/>
        <v>-3.3497661352157593E-3</v>
      </c>
      <c r="BI32" s="83">
        <f t="shared" si="7"/>
        <v>-3.3497661352157593E-3</v>
      </c>
      <c r="BJ32" s="83">
        <f t="shared" si="7"/>
        <v>-2.8294622898101807E-3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1856171</v>
      </c>
      <c r="K33" s="78">
        <v>1672072</v>
      </c>
      <c r="L33" s="78">
        <v>1615735</v>
      </c>
      <c r="M33" s="78">
        <v>1522219</v>
      </c>
      <c r="N33" s="78">
        <v>1533017</v>
      </c>
      <c r="O33" s="62"/>
      <c r="P33" s="78">
        <v>-339890</v>
      </c>
      <c r="Q33" s="78">
        <v>-566376</v>
      </c>
      <c r="R33" s="78">
        <v>-707661</v>
      </c>
      <c r="S33" s="78">
        <v>-764232</v>
      </c>
      <c r="T33" s="78">
        <v>-821707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0.259858638048172</v>
      </c>
      <c r="AC33" s="63">
        <v>0.23408530652523041</v>
      </c>
      <c r="AD33" s="63">
        <v>0.22619828581809998</v>
      </c>
      <c r="AE33" s="63">
        <v>0.21310630440711975</v>
      </c>
      <c r="AF33" s="63">
        <v>0.21461799740791321</v>
      </c>
      <c r="AG33" s="64"/>
      <c r="AH33" s="63">
        <v>-4.7583609819412231E-2</v>
      </c>
      <c r="AI33" s="63">
        <v>-7.9291000962257385E-2</v>
      </c>
      <c r="AJ33" s="63">
        <v>-9.9070519208908081E-2</v>
      </c>
      <c r="AK33" s="63">
        <v>-0.10699030756950378</v>
      </c>
      <c r="AL33" s="63">
        <v>-0.11503663659095764</v>
      </c>
      <c r="AM33" s="19"/>
      <c r="AN33" s="82">
        <f t="shared" si="4"/>
        <v>1855000</v>
      </c>
      <c r="AO33" s="82">
        <f t="shared" si="4"/>
        <v>1670000</v>
      </c>
      <c r="AP33" s="82">
        <f t="shared" si="4"/>
        <v>1615000</v>
      </c>
      <c r="AQ33" s="82">
        <f t="shared" si="4"/>
        <v>1520000</v>
      </c>
      <c r="AR33" s="82">
        <f t="shared" si="4"/>
        <v>1535000</v>
      </c>
      <c r="AS33" s="37"/>
      <c r="AT33" s="82">
        <f t="shared" si="5"/>
        <v>-340000</v>
      </c>
      <c r="AU33" s="82">
        <f t="shared" si="5"/>
        <v>-565000</v>
      </c>
      <c r="AV33" s="82">
        <f t="shared" si="5"/>
        <v>-710000</v>
      </c>
      <c r="AW33" s="82">
        <f t="shared" si="5"/>
        <v>-765000</v>
      </c>
      <c r="AX33" s="82">
        <f t="shared" si="5"/>
        <v>-820000</v>
      </c>
      <c r="AY33" s="37"/>
      <c r="AZ33" s="83">
        <f t="shared" si="6"/>
        <v>0.259858638048172</v>
      </c>
      <c r="BA33" s="83">
        <f t="shared" si="6"/>
        <v>0.23408530652523041</v>
      </c>
      <c r="BB33" s="83">
        <f t="shared" si="6"/>
        <v>0.22619828581809998</v>
      </c>
      <c r="BC33" s="83">
        <f t="shared" si="6"/>
        <v>0.21310630440711975</v>
      </c>
      <c r="BD33" s="83">
        <f t="shared" si="6"/>
        <v>0.21461799740791321</v>
      </c>
      <c r="BF33" s="83">
        <f t="shared" si="7"/>
        <v>-4.7583609819412231E-2</v>
      </c>
      <c r="BG33" s="83">
        <f t="shared" si="7"/>
        <v>-7.9291000962257385E-2</v>
      </c>
      <c r="BH33" s="83">
        <f t="shared" si="7"/>
        <v>-9.9070519208908081E-2</v>
      </c>
      <c r="BI33" s="83">
        <f t="shared" si="7"/>
        <v>-0.10699030756950378</v>
      </c>
      <c r="BJ33" s="83">
        <f t="shared" si="7"/>
        <v>-0.11503663659095764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465568</v>
      </c>
      <c r="K35" s="78">
        <v>440260</v>
      </c>
      <c r="L35" s="78">
        <v>441554</v>
      </c>
      <c r="M35" s="78">
        <v>415298</v>
      </c>
      <c r="N35" s="78">
        <v>413941</v>
      </c>
      <c r="O35" s="62"/>
      <c r="P35" s="78">
        <v>-1442</v>
      </c>
      <c r="Q35" s="78">
        <v>1268</v>
      </c>
      <c r="R35" s="78">
        <v>0</v>
      </c>
      <c r="S35" s="78">
        <v>0</v>
      </c>
      <c r="T35" s="78">
        <v>0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4.9642413854598999E-2</v>
      </c>
      <c r="AC35" s="63">
        <v>4.6943880617618561E-2</v>
      </c>
      <c r="AD35" s="63">
        <v>4.7081857919692993E-2</v>
      </c>
      <c r="AE35" s="63">
        <v>4.4282242655754089E-2</v>
      </c>
      <c r="AF35" s="63">
        <v>4.413754865527153E-2</v>
      </c>
      <c r="AG35" s="64"/>
      <c r="AH35" s="63">
        <v>-1.5375763177871704E-4</v>
      </c>
      <c r="AI35" s="63">
        <v>1.3520196080207825E-4</v>
      </c>
      <c r="AJ35" s="63">
        <v>0</v>
      </c>
      <c r="AK35" s="63">
        <v>0</v>
      </c>
      <c r="AL35" s="63">
        <v>0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440000</v>
      </c>
      <c r="AQ35" s="82">
        <f t="shared" si="4"/>
        <v>415000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0</v>
      </c>
      <c r="AV35" s="82">
        <f t="shared" si="5"/>
        <v>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4.9642413854598999E-2</v>
      </c>
      <c r="BA35" s="83">
        <f t="shared" si="6"/>
        <v>4.6943880617618561E-2</v>
      </c>
      <c r="BB35" s="83">
        <f t="shared" si="6"/>
        <v>4.7081857919692993E-2</v>
      </c>
      <c r="BC35" s="83">
        <f t="shared" si="6"/>
        <v>4.4282242655754089E-2</v>
      </c>
      <c r="BD35" s="83">
        <f t="shared" si="6"/>
        <v>4.413754865527153E-2</v>
      </c>
      <c r="BF35" s="83">
        <f t="shared" si="7"/>
        <v>-1.5375763177871704E-4</v>
      </c>
      <c r="BG35" s="83">
        <f t="shared" si="7"/>
        <v>1.3520196080207825E-4</v>
      </c>
      <c r="BH35" s="83">
        <f t="shared" si="7"/>
        <v>0</v>
      </c>
      <c r="BI35" s="83">
        <f t="shared" si="7"/>
        <v>0</v>
      </c>
      <c r="BJ35" s="83">
        <f t="shared" si="7"/>
        <v>0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1566918</v>
      </c>
      <c r="K36" s="78">
        <v>1677299</v>
      </c>
      <c r="L36" s="78">
        <v>1831538</v>
      </c>
      <c r="M36" s="78">
        <v>1778382</v>
      </c>
      <c r="N36" s="78">
        <v>1812808</v>
      </c>
      <c r="O36" s="62"/>
      <c r="P36" s="78">
        <v>-28831</v>
      </c>
      <c r="Q36" s="78">
        <v>-61627</v>
      </c>
      <c r="R36" s="78">
        <v>-95855</v>
      </c>
      <c r="S36" s="78">
        <v>-126053</v>
      </c>
      <c r="T36" s="78">
        <v>-139126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4.6785615384578705E-2</v>
      </c>
      <c r="AC36" s="63">
        <v>5.0081409513950348E-2</v>
      </c>
      <c r="AD36" s="63">
        <v>5.4686736315488815E-2</v>
      </c>
      <c r="AE36" s="63">
        <v>5.3099583834409714E-2</v>
      </c>
      <c r="AF36" s="63">
        <v>5.4127488285303116E-2</v>
      </c>
      <c r="AG36" s="64"/>
      <c r="AH36" s="63">
        <v>-8.6084380745887756E-4</v>
      </c>
      <c r="AI36" s="63">
        <v>-1.8400810658931732E-3</v>
      </c>
      <c r="AJ36" s="63">
        <v>-2.8620734810829163E-3</v>
      </c>
      <c r="AK36" s="63">
        <v>-3.763735294342041E-3</v>
      </c>
      <c r="AL36" s="63">
        <v>-4.1540749371051788E-3</v>
      </c>
      <c r="AM36" s="19"/>
      <c r="AN36" s="82">
        <f t="shared" si="4"/>
        <v>1565000</v>
      </c>
      <c r="AO36" s="82">
        <f t="shared" si="4"/>
        <v>1675000</v>
      </c>
      <c r="AP36" s="82">
        <f t="shared" si="4"/>
        <v>1830000</v>
      </c>
      <c r="AQ36" s="82">
        <f t="shared" si="4"/>
        <v>1780000</v>
      </c>
      <c r="AR36" s="82">
        <f t="shared" si="4"/>
        <v>1815000</v>
      </c>
      <c r="AS36" s="37"/>
      <c r="AT36" s="82">
        <f t="shared" si="5"/>
        <v>-30000</v>
      </c>
      <c r="AU36" s="82">
        <f t="shared" si="5"/>
        <v>-60000</v>
      </c>
      <c r="AV36" s="82">
        <f t="shared" si="5"/>
        <v>-95000</v>
      </c>
      <c r="AW36" s="82">
        <f t="shared" si="5"/>
        <v>-125000</v>
      </c>
      <c r="AX36" s="82">
        <f t="shared" si="5"/>
        <v>-140000</v>
      </c>
      <c r="AY36" s="37"/>
      <c r="AZ36" s="83">
        <f t="shared" si="6"/>
        <v>4.6785615384578705E-2</v>
      </c>
      <c r="BA36" s="83">
        <f t="shared" si="6"/>
        <v>5.0081409513950348E-2</v>
      </c>
      <c r="BB36" s="83">
        <f t="shared" si="6"/>
        <v>5.4686736315488815E-2</v>
      </c>
      <c r="BC36" s="83">
        <f t="shared" si="6"/>
        <v>5.3099583834409714E-2</v>
      </c>
      <c r="BD36" s="83">
        <f t="shared" si="6"/>
        <v>5.4127488285303116E-2</v>
      </c>
      <c r="BF36" s="83">
        <f t="shared" si="7"/>
        <v>-8.6084380745887756E-4</v>
      </c>
      <c r="BG36" s="83">
        <f t="shared" si="7"/>
        <v>-1.8400810658931732E-3</v>
      </c>
      <c r="BH36" s="83">
        <f t="shared" si="7"/>
        <v>-2.8620734810829163E-3</v>
      </c>
      <c r="BI36" s="83">
        <f t="shared" si="7"/>
        <v>-3.763735294342041E-3</v>
      </c>
      <c r="BJ36" s="83">
        <f t="shared" si="7"/>
        <v>-4.1540749371051788E-3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2429209</v>
      </c>
      <c r="K37" s="78">
        <v>2236101</v>
      </c>
      <c r="L37" s="78">
        <v>2242456</v>
      </c>
      <c r="M37" s="78">
        <v>2109885</v>
      </c>
      <c r="N37" s="78">
        <v>2220938</v>
      </c>
      <c r="O37" s="62"/>
      <c r="P37" s="78">
        <v>-152974</v>
      </c>
      <c r="Q37" s="78">
        <v>-261804</v>
      </c>
      <c r="R37" s="78">
        <v>-291792</v>
      </c>
      <c r="S37" s="78">
        <v>-287073</v>
      </c>
      <c r="T37" s="78">
        <v>-290763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0.17451363801956177</v>
      </c>
      <c r="AC37" s="63">
        <v>0.16064080595970154</v>
      </c>
      <c r="AD37" s="63">
        <v>0.16109734773635864</v>
      </c>
      <c r="AE37" s="63">
        <v>0.15157349407672882</v>
      </c>
      <c r="AF37" s="63">
        <v>0.15955150127410889</v>
      </c>
      <c r="AG37" s="64"/>
      <c r="AH37" s="63">
        <v>-1.0989606380462646E-2</v>
      </c>
      <c r="AI37" s="63">
        <v>-1.8807932734489441E-2</v>
      </c>
      <c r="AJ37" s="63">
        <v>-2.0962253212928772E-2</v>
      </c>
      <c r="AK37" s="63">
        <v>-2.0623236894607544E-2</v>
      </c>
      <c r="AL37" s="63">
        <v>-2.0888328552246094E-2</v>
      </c>
      <c r="AM37" s="19"/>
      <c r="AN37" s="82">
        <f t="shared" si="4"/>
        <v>2430000</v>
      </c>
      <c r="AO37" s="82">
        <f t="shared" si="4"/>
        <v>2235000</v>
      </c>
      <c r="AP37" s="82">
        <f t="shared" si="4"/>
        <v>2240000</v>
      </c>
      <c r="AQ37" s="82">
        <f t="shared" si="4"/>
        <v>2110000</v>
      </c>
      <c r="AR37" s="82">
        <f t="shared" si="4"/>
        <v>2220000</v>
      </c>
      <c r="AS37" s="37"/>
      <c r="AT37" s="82">
        <f t="shared" si="5"/>
        <v>-155000</v>
      </c>
      <c r="AU37" s="82">
        <f t="shared" si="5"/>
        <v>-260000</v>
      </c>
      <c r="AV37" s="82">
        <f t="shared" si="5"/>
        <v>-290000</v>
      </c>
      <c r="AW37" s="82">
        <f t="shared" si="5"/>
        <v>-285000</v>
      </c>
      <c r="AX37" s="82">
        <f t="shared" si="5"/>
        <v>-290000</v>
      </c>
      <c r="AY37" s="37"/>
      <c r="AZ37" s="83">
        <f t="shared" si="6"/>
        <v>0.17451363801956177</v>
      </c>
      <c r="BA37" s="83">
        <f t="shared" si="6"/>
        <v>0.16064080595970154</v>
      </c>
      <c r="BB37" s="83">
        <f t="shared" si="6"/>
        <v>0.16109734773635864</v>
      </c>
      <c r="BC37" s="83">
        <f t="shared" si="6"/>
        <v>0.15157349407672882</v>
      </c>
      <c r="BD37" s="83">
        <f t="shared" si="6"/>
        <v>0.15955150127410889</v>
      </c>
      <c r="BF37" s="83">
        <f t="shared" si="7"/>
        <v>-1.0989606380462646E-2</v>
      </c>
      <c r="BG37" s="83">
        <f t="shared" si="7"/>
        <v>-1.8807932734489441E-2</v>
      </c>
      <c r="BH37" s="83">
        <f t="shared" si="7"/>
        <v>-2.0962253212928772E-2</v>
      </c>
      <c r="BI37" s="83">
        <f t="shared" si="7"/>
        <v>-2.0623236894607544E-2</v>
      </c>
      <c r="BJ37" s="83">
        <f t="shared" si="7"/>
        <v>-2.0888328552246094E-2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1132899</v>
      </c>
      <c r="K38" s="78">
        <v>1039767</v>
      </c>
      <c r="L38" s="78">
        <v>1086905</v>
      </c>
      <c r="M38" s="78">
        <v>1054027</v>
      </c>
      <c r="N38" s="78">
        <v>1073254</v>
      </c>
      <c r="O38" s="62"/>
      <c r="P38" s="78">
        <v>-52874</v>
      </c>
      <c r="Q38" s="78">
        <v>-71996</v>
      </c>
      <c r="R38" s="78">
        <v>-91570</v>
      </c>
      <c r="S38" s="78">
        <v>-91570</v>
      </c>
      <c r="T38" s="78">
        <v>-91570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0.3515651524066925</v>
      </c>
      <c r="AC38" s="63">
        <v>0.32266411185264587</v>
      </c>
      <c r="AD38" s="63">
        <v>0.3372921347618103</v>
      </c>
      <c r="AE38" s="63">
        <v>0.32708930969238281</v>
      </c>
      <c r="AF38" s="63">
        <v>0.33305591344833374</v>
      </c>
      <c r="AG38" s="64"/>
      <c r="AH38" s="63">
        <v>-1.6408026218414307E-2</v>
      </c>
      <c r="AI38" s="63">
        <v>-2.2342026233673096E-2</v>
      </c>
      <c r="AJ38" s="63">
        <v>-2.8416305780410767E-2</v>
      </c>
      <c r="AK38" s="63">
        <v>-2.8416335582733154E-2</v>
      </c>
      <c r="AL38" s="63">
        <v>-2.8416305780410767E-2</v>
      </c>
      <c r="AM38" s="19"/>
      <c r="AN38" s="82">
        <f t="shared" si="4"/>
        <v>1135000</v>
      </c>
      <c r="AO38" s="82">
        <f t="shared" si="4"/>
        <v>1040000</v>
      </c>
      <c r="AP38" s="82">
        <f t="shared" si="4"/>
        <v>1085000</v>
      </c>
      <c r="AQ38" s="82">
        <f t="shared" si="4"/>
        <v>1055000</v>
      </c>
      <c r="AR38" s="82">
        <f t="shared" si="4"/>
        <v>1075000</v>
      </c>
      <c r="AS38" s="37"/>
      <c r="AT38" s="82">
        <f t="shared" si="5"/>
        <v>-55000</v>
      </c>
      <c r="AU38" s="82">
        <f t="shared" si="5"/>
        <v>-70000</v>
      </c>
      <c r="AV38" s="82">
        <f t="shared" si="5"/>
        <v>-90000</v>
      </c>
      <c r="AW38" s="82">
        <f t="shared" si="5"/>
        <v>-90000</v>
      </c>
      <c r="AX38" s="82">
        <f t="shared" si="5"/>
        <v>-90000</v>
      </c>
      <c r="AY38" s="37"/>
      <c r="AZ38" s="83">
        <f t="shared" si="6"/>
        <v>0.3515651524066925</v>
      </c>
      <c r="BA38" s="83">
        <f t="shared" si="6"/>
        <v>0.32266411185264587</v>
      </c>
      <c r="BB38" s="83">
        <f t="shared" si="6"/>
        <v>0.3372921347618103</v>
      </c>
      <c r="BC38" s="83">
        <f t="shared" si="6"/>
        <v>0.32708930969238281</v>
      </c>
      <c r="BD38" s="83">
        <f t="shared" si="6"/>
        <v>0.33305591344833374</v>
      </c>
      <c r="BF38" s="83">
        <f t="shared" si="7"/>
        <v>-1.6408026218414307E-2</v>
      </c>
      <c r="BG38" s="83">
        <f t="shared" si="7"/>
        <v>-2.2342026233673096E-2</v>
      </c>
      <c r="BH38" s="83">
        <f t="shared" si="7"/>
        <v>-2.8416305780410767E-2</v>
      </c>
      <c r="BI38" s="83">
        <f t="shared" si="7"/>
        <v>-2.8416335582733154E-2</v>
      </c>
      <c r="BJ38" s="83">
        <f t="shared" si="7"/>
        <v>-2.8416305780410767E-2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3140991</v>
      </c>
      <c r="K39" s="78">
        <v>3035433</v>
      </c>
      <c r="L39" s="78">
        <v>3147060</v>
      </c>
      <c r="M39" s="78">
        <v>3073572</v>
      </c>
      <c r="N39" s="78">
        <v>3107441</v>
      </c>
      <c r="O39" s="62"/>
      <c r="P39" s="78">
        <v>-136127</v>
      </c>
      <c r="Q39" s="78">
        <v>-215931</v>
      </c>
      <c r="R39" s="78">
        <v>-281912</v>
      </c>
      <c r="S39" s="78">
        <v>-313684</v>
      </c>
      <c r="T39" s="78">
        <v>-343045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0.50621390342712402</v>
      </c>
      <c r="AC39" s="63">
        <v>0.48920178413391113</v>
      </c>
      <c r="AD39" s="63">
        <v>0.50719201564788818</v>
      </c>
      <c r="AE39" s="63">
        <v>0.49534842371940613</v>
      </c>
      <c r="AF39" s="63">
        <v>0.50080686807632446</v>
      </c>
      <c r="AG39" s="64"/>
      <c r="AH39" s="63">
        <v>-2.1938741207122803E-2</v>
      </c>
      <c r="AI39" s="63">
        <v>-3.4800231456756592E-2</v>
      </c>
      <c r="AJ39" s="63">
        <v>-4.5433998107910156E-2</v>
      </c>
      <c r="AK39" s="63">
        <v>-5.0554484128952026E-2</v>
      </c>
      <c r="AL39" s="63">
        <v>-5.5286407470703125E-2</v>
      </c>
      <c r="AM39" s="19"/>
      <c r="AN39" s="82">
        <f t="shared" si="4"/>
        <v>3140000</v>
      </c>
      <c r="AO39" s="82">
        <f t="shared" si="4"/>
        <v>3035000</v>
      </c>
      <c r="AP39" s="82">
        <f t="shared" si="4"/>
        <v>3145000</v>
      </c>
      <c r="AQ39" s="82">
        <f t="shared" si="4"/>
        <v>3075000</v>
      </c>
      <c r="AR39" s="82">
        <f t="shared" si="4"/>
        <v>3105000</v>
      </c>
      <c r="AS39" s="37"/>
      <c r="AT39" s="82">
        <f t="shared" si="5"/>
        <v>-135000</v>
      </c>
      <c r="AU39" s="82">
        <f t="shared" si="5"/>
        <v>-215000</v>
      </c>
      <c r="AV39" s="82">
        <f t="shared" si="5"/>
        <v>-280000</v>
      </c>
      <c r="AW39" s="82">
        <f t="shared" si="5"/>
        <v>-315000</v>
      </c>
      <c r="AX39" s="82">
        <f t="shared" si="5"/>
        <v>-345000</v>
      </c>
      <c r="AY39" s="37"/>
      <c r="AZ39" s="83">
        <f t="shared" si="6"/>
        <v>0.50621390342712402</v>
      </c>
      <c r="BA39" s="83">
        <f t="shared" si="6"/>
        <v>0.48920178413391113</v>
      </c>
      <c r="BB39" s="83">
        <f t="shared" si="6"/>
        <v>0.50719201564788818</v>
      </c>
      <c r="BC39" s="83">
        <f t="shared" si="6"/>
        <v>0.49534842371940613</v>
      </c>
      <c r="BD39" s="83">
        <f t="shared" si="6"/>
        <v>0.50080686807632446</v>
      </c>
      <c r="BF39" s="83">
        <f t="shared" si="7"/>
        <v>-2.1938741207122803E-2</v>
      </c>
      <c r="BG39" s="83">
        <f t="shared" si="7"/>
        <v>-3.4800231456756592E-2</v>
      </c>
      <c r="BH39" s="83">
        <f t="shared" si="7"/>
        <v>-4.5433998107910156E-2</v>
      </c>
      <c r="BI39" s="83">
        <f t="shared" si="7"/>
        <v>-5.0554484128952026E-2</v>
      </c>
      <c r="BJ39" s="83">
        <f t="shared" si="7"/>
        <v>-5.5286407470703125E-2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2707479</v>
      </c>
      <c r="K40" s="78">
        <v>2567347</v>
      </c>
      <c r="L40" s="78">
        <v>2696984</v>
      </c>
      <c r="M40" s="78">
        <v>2593003</v>
      </c>
      <c r="N40" s="78">
        <v>2625058</v>
      </c>
      <c r="O40" s="62"/>
      <c r="P40" s="78">
        <v>-65246</v>
      </c>
      <c r="Q40" s="78">
        <v>-109477</v>
      </c>
      <c r="R40" s="78">
        <v>-133052</v>
      </c>
      <c r="S40" s="78">
        <v>-155917</v>
      </c>
      <c r="T40" s="78">
        <v>-160538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0.37968951463699341</v>
      </c>
      <c r="AC40" s="63">
        <v>0.36003777384757996</v>
      </c>
      <c r="AD40" s="63">
        <v>0.37821772694587708</v>
      </c>
      <c r="AE40" s="63">
        <v>0.36363571882247925</v>
      </c>
      <c r="AF40" s="63">
        <v>0.36813101172447205</v>
      </c>
      <c r="AG40" s="64"/>
      <c r="AH40" s="63">
        <v>-9.1499388217926025E-3</v>
      </c>
      <c r="AI40" s="63">
        <v>-1.5352755784988403E-2</v>
      </c>
      <c r="AJ40" s="63">
        <v>-1.8658846616744995E-2</v>
      </c>
      <c r="AK40" s="63">
        <v>-2.1865367889404297E-2</v>
      </c>
      <c r="AL40" s="63">
        <v>-2.2513419389724731E-2</v>
      </c>
      <c r="AM40" s="19"/>
      <c r="AN40" s="82">
        <f t="shared" si="4"/>
        <v>2705000</v>
      </c>
      <c r="AO40" s="82">
        <f t="shared" si="4"/>
        <v>2565000</v>
      </c>
      <c r="AP40" s="82">
        <f t="shared" si="4"/>
        <v>2695000</v>
      </c>
      <c r="AQ40" s="82">
        <f t="shared" si="4"/>
        <v>2595000</v>
      </c>
      <c r="AR40" s="82">
        <f t="shared" si="4"/>
        <v>2625000</v>
      </c>
      <c r="AS40" s="37"/>
      <c r="AT40" s="82">
        <f t="shared" si="5"/>
        <v>-65000</v>
      </c>
      <c r="AU40" s="82">
        <f t="shared" si="5"/>
        <v>-110000</v>
      </c>
      <c r="AV40" s="82">
        <f t="shared" si="5"/>
        <v>-135000</v>
      </c>
      <c r="AW40" s="82">
        <f t="shared" si="5"/>
        <v>-155000</v>
      </c>
      <c r="AX40" s="82">
        <f t="shared" si="5"/>
        <v>-160000</v>
      </c>
      <c r="AY40" s="37"/>
      <c r="AZ40" s="83">
        <f t="shared" si="6"/>
        <v>0.37968951463699341</v>
      </c>
      <c r="BA40" s="83">
        <f t="shared" si="6"/>
        <v>0.36003777384757996</v>
      </c>
      <c r="BB40" s="83">
        <f t="shared" si="6"/>
        <v>0.37821772694587708</v>
      </c>
      <c r="BC40" s="83">
        <f t="shared" si="6"/>
        <v>0.36363571882247925</v>
      </c>
      <c r="BD40" s="83">
        <f t="shared" si="6"/>
        <v>0.36813101172447205</v>
      </c>
      <c r="BF40" s="83">
        <f t="shared" si="7"/>
        <v>-9.1499388217926025E-3</v>
      </c>
      <c r="BG40" s="83">
        <f t="shared" si="7"/>
        <v>-1.5352755784988403E-2</v>
      </c>
      <c r="BH40" s="83">
        <f t="shared" si="7"/>
        <v>-1.8658846616744995E-2</v>
      </c>
      <c r="BI40" s="83">
        <f t="shared" si="7"/>
        <v>-2.1865367889404297E-2</v>
      </c>
      <c r="BJ40" s="83">
        <f t="shared" si="7"/>
        <v>-2.2513419389724731E-2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4750543</v>
      </c>
      <c r="K42" s="78">
        <v>4410008</v>
      </c>
      <c r="L42" s="78">
        <v>4740911</v>
      </c>
      <c r="M42" s="78">
        <v>4549016</v>
      </c>
      <c r="N42" s="78">
        <v>4687685</v>
      </c>
      <c r="O42" s="62"/>
      <c r="P42" s="78">
        <f>J42-D42</f>
        <v>-200881</v>
      </c>
      <c r="Q42" s="78">
        <f t="shared" ref="Q42:T42" si="8">K42-E42</f>
        <v>-324759</v>
      </c>
      <c r="R42" s="78">
        <f t="shared" si="8"/>
        <v>-398591</v>
      </c>
      <c r="S42" s="78">
        <f t="shared" si="8"/>
        <v>-418915</v>
      </c>
      <c r="T42" s="78">
        <f t="shared" si="8"/>
        <v>-451936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0.16576999425888062</v>
      </c>
      <c r="AC42" s="63">
        <v>0.15388703346252441</v>
      </c>
      <c r="AD42" s="63">
        <v>0.16543388366699219</v>
      </c>
      <c r="AE42" s="63">
        <v>0.15873771905899048</v>
      </c>
      <c r="AF42" s="63">
        <v>0.16357655823230743</v>
      </c>
      <c r="AG42" s="64"/>
      <c r="AH42" s="63">
        <f>AB42-V42</f>
        <v>-7.0097297430038452E-3</v>
      </c>
      <c r="AI42" s="63">
        <f t="shared" ref="AI42:AL42" si="9">AC42-W42</f>
        <v>-1.1332452297210693E-2</v>
      </c>
      <c r="AJ42" s="63">
        <f t="shared" si="9"/>
        <v>-1.3908818364143372E-2</v>
      </c>
      <c r="AK42" s="63">
        <f t="shared" si="9"/>
        <v>-1.4618009328842163E-2</v>
      </c>
      <c r="AL42" s="63">
        <f t="shared" si="9"/>
        <v>-1.5770286321640015E-2</v>
      </c>
      <c r="AM42" s="19"/>
      <c r="AN42" s="82">
        <f t="shared" si="4"/>
        <v>4750000</v>
      </c>
      <c r="AO42" s="82">
        <f t="shared" si="4"/>
        <v>4410000</v>
      </c>
      <c r="AP42" s="82">
        <f t="shared" si="4"/>
        <v>4740000</v>
      </c>
      <c r="AQ42" s="82">
        <f t="shared" si="4"/>
        <v>4550000</v>
      </c>
      <c r="AR42" s="82">
        <f t="shared" si="4"/>
        <v>4690000</v>
      </c>
      <c r="AS42" s="37"/>
      <c r="AT42" s="82">
        <f t="shared" si="5"/>
        <v>-200000</v>
      </c>
      <c r="AU42" s="82">
        <f t="shared" si="5"/>
        <v>-325000</v>
      </c>
      <c r="AV42" s="82">
        <f t="shared" si="5"/>
        <v>-400000</v>
      </c>
      <c r="AW42" s="82">
        <f t="shared" si="5"/>
        <v>-420000</v>
      </c>
      <c r="AX42" s="82">
        <f t="shared" si="5"/>
        <v>-450000</v>
      </c>
      <c r="AY42" s="37"/>
      <c r="AZ42" s="83">
        <f t="shared" si="6"/>
        <v>0.16576999425888062</v>
      </c>
      <c r="BA42" s="83">
        <f t="shared" si="6"/>
        <v>0.15388703346252441</v>
      </c>
      <c r="BB42" s="83">
        <f t="shared" si="6"/>
        <v>0.16543388366699219</v>
      </c>
      <c r="BC42" s="83">
        <f t="shared" si="6"/>
        <v>0.15873771905899048</v>
      </c>
      <c r="BD42" s="83">
        <f t="shared" si="6"/>
        <v>0.16357655823230743</v>
      </c>
      <c r="BF42" s="83">
        <f t="shared" si="7"/>
        <v>-7.0097297430038452E-3</v>
      </c>
      <c r="BG42" s="83">
        <f t="shared" si="7"/>
        <v>-1.1332452297210693E-2</v>
      </c>
      <c r="BH42" s="83">
        <f t="shared" si="7"/>
        <v>-1.3908818364143372E-2</v>
      </c>
      <c r="BI42" s="83">
        <f t="shared" si="7"/>
        <v>-1.4618009328842163E-2</v>
      </c>
      <c r="BJ42" s="83">
        <f t="shared" si="7"/>
        <v>-1.5770286321640015E-2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4201956</v>
      </c>
      <c r="K43" s="78">
        <v>4256459</v>
      </c>
      <c r="L43" s="78">
        <v>4249806</v>
      </c>
      <c r="M43" s="78">
        <v>4128142</v>
      </c>
      <c r="N43" s="78">
        <v>4191527</v>
      </c>
      <c r="O43" s="62"/>
      <c r="P43" s="78">
        <f t="shared" ref="P43:P48" si="10">J43-D43</f>
        <v>-171367</v>
      </c>
      <c r="Q43" s="78">
        <f t="shared" ref="Q43:Q48" si="11">K43-E43</f>
        <v>-285331</v>
      </c>
      <c r="R43" s="78">
        <f t="shared" ref="R43:R48" si="12">L43-F43</f>
        <v>-370992</v>
      </c>
      <c r="S43" s="78">
        <f t="shared" ref="S43:S48" si="13">M43-G43</f>
        <v>-407919</v>
      </c>
      <c r="T43" s="78">
        <f t="shared" ref="T43:T48" si="14">N43-H43</f>
        <v>-421022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0.11036421358585358</v>
      </c>
      <c r="AC43" s="63">
        <v>0.11179573833942413</v>
      </c>
      <c r="AD43" s="63">
        <v>0.11162099242210388</v>
      </c>
      <c r="AE43" s="63">
        <v>0.10842549800872803</v>
      </c>
      <c r="AF43" s="63">
        <v>0.11009030044078827</v>
      </c>
      <c r="AG43" s="64"/>
      <c r="AH43" s="63">
        <f t="shared" ref="AH43:AH48" si="15">AB43-V43</f>
        <v>-4.500947892665863E-3</v>
      </c>
      <c r="AI43" s="63">
        <f t="shared" ref="AI43:AI48" si="16">AC43-W43</f>
        <v>-7.4942037463188171E-3</v>
      </c>
      <c r="AJ43" s="63">
        <f t="shared" ref="AJ43:AJ48" si="17">AD43-X43</f>
        <v>-9.7440928220748901E-3</v>
      </c>
      <c r="AK43" s="63">
        <f t="shared" ref="AK43:AK48" si="18">AE43-Y43</f>
        <v>-1.0713972151279449E-2</v>
      </c>
      <c r="AL43" s="63">
        <f t="shared" ref="AL43:AL48" si="19">AF43-Z43</f>
        <v>-1.1058129370212555E-2</v>
      </c>
      <c r="AM43" s="19"/>
      <c r="AN43" s="82">
        <f t="shared" si="4"/>
        <v>4200000</v>
      </c>
      <c r="AO43" s="82">
        <f t="shared" si="4"/>
        <v>4255000</v>
      </c>
      <c r="AP43" s="82">
        <f t="shared" si="4"/>
        <v>4250000</v>
      </c>
      <c r="AQ43" s="82">
        <f t="shared" si="4"/>
        <v>4130000</v>
      </c>
      <c r="AR43" s="82">
        <f t="shared" si="4"/>
        <v>4190000</v>
      </c>
      <c r="AS43" s="37"/>
      <c r="AT43" s="82">
        <f t="shared" si="5"/>
        <v>-170000</v>
      </c>
      <c r="AU43" s="82">
        <f t="shared" si="5"/>
        <v>-285000</v>
      </c>
      <c r="AV43" s="82">
        <f t="shared" si="5"/>
        <v>-370000</v>
      </c>
      <c r="AW43" s="82">
        <f t="shared" si="5"/>
        <v>-410000</v>
      </c>
      <c r="AX43" s="82">
        <f t="shared" si="5"/>
        <v>-420000</v>
      </c>
      <c r="AY43" s="37"/>
      <c r="AZ43" s="83">
        <f t="shared" si="6"/>
        <v>0.11036421358585358</v>
      </c>
      <c r="BA43" s="83">
        <f t="shared" si="6"/>
        <v>0.11179573833942413</v>
      </c>
      <c r="BB43" s="83">
        <f t="shared" si="6"/>
        <v>0.11162099242210388</v>
      </c>
      <c r="BC43" s="83">
        <f t="shared" si="6"/>
        <v>0.10842549800872803</v>
      </c>
      <c r="BD43" s="83">
        <f t="shared" si="6"/>
        <v>0.11009030044078827</v>
      </c>
      <c r="BF43" s="83">
        <f t="shared" si="7"/>
        <v>-4.500947892665863E-3</v>
      </c>
      <c r="BG43" s="83">
        <f t="shared" si="7"/>
        <v>-7.4942037463188171E-3</v>
      </c>
      <c r="BH43" s="83">
        <f t="shared" si="7"/>
        <v>-9.7440928220748901E-3</v>
      </c>
      <c r="BI43" s="83">
        <f t="shared" si="7"/>
        <v>-1.0713972151279449E-2</v>
      </c>
      <c r="BJ43" s="83">
        <f t="shared" si="7"/>
        <v>-1.1058129370212555E-2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3637599</v>
      </c>
      <c r="K44" s="78">
        <v>3444765</v>
      </c>
      <c r="L44" s="78">
        <v>3710120</v>
      </c>
      <c r="M44" s="78">
        <v>3562437</v>
      </c>
      <c r="N44" s="78">
        <v>3638376</v>
      </c>
      <c r="O44" s="62"/>
      <c r="P44" s="78">
        <f t="shared" si="10"/>
        <v>-102830</v>
      </c>
      <c r="Q44" s="78">
        <f t="shared" si="11"/>
        <v>-106601</v>
      </c>
      <c r="R44" s="78">
        <f t="shared" si="12"/>
        <v>-131794</v>
      </c>
      <c r="S44" s="78">
        <f t="shared" si="13"/>
        <v>-119034</v>
      </c>
      <c r="T44" s="78">
        <f t="shared" si="14"/>
        <v>-114158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0.15745784342288971</v>
      </c>
      <c r="AC44" s="63">
        <v>0.14911079406738281</v>
      </c>
      <c r="AD44" s="63">
        <v>0.16059699654579163</v>
      </c>
      <c r="AE44" s="63">
        <v>0.15420436859130859</v>
      </c>
      <c r="AF44" s="63">
        <v>0.15749147534370422</v>
      </c>
      <c r="AG44" s="64"/>
      <c r="AH44" s="63">
        <f t="shared" si="15"/>
        <v>-4.4511258602142334E-3</v>
      </c>
      <c r="AI44" s="63">
        <f t="shared" si="16"/>
        <v>-4.6143531799316406E-3</v>
      </c>
      <c r="AJ44" s="63">
        <f t="shared" si="17"/>
        <v>-5.7048648595809937E-3</v>
      </c>
      <c r="AK44" s="63">
        <f t="shared" si="18"/>
        <v>-5.1525235176086426E-3</v>
      </c>
      <c r="AL44" s="63">
        <f t="shared" si="19"/>
        <v>-4.9414634704589844E-3</v>
      </c>
      <c r="AM44" s="19"/>
      <c r="AN44" s="82">
        <f t="shared" si="4"/>
        <v>3640000</v>
      </c>
      <c r="AO44" s="82">
        <f t="shared" si="4"/>
        <v>3445000</v>
      </c>
      <c r="AP44" s="82">
        <f t="shared" si="4"/>
        <v>3710000</v>
      </c>
      <c r="AQ44" s="82">
        <f t="shared" si="4"/>
        <v>3560000</v>
      </c>
      <c r="AR44" s="82">
        <f t="shared" si="4"/>
        <v>3640000</v>
      </c>
      <c r="AS44" s="37"/>
      <c r="AT44" s="82">
        <f t="shared" si="5"/>
        <v>-105000</v>
      </c>
      <c r="AU44" s="82">
        <f t="shared" si="5"/>
        <v>-105000</v>
      </c>
      <c r="AV44" s="82">
        <f t="shared" si="5"/>
        <v>-130000</v>
      </c>
      <c r="AW44" s="82">
        <f t="shared" si="5"/>
        <v>-120000</v>
      </c>
      <c r="AX44" s="82">
        <f t="shared" si="5"/>
        <v>-115000</v>
      </c>
      <c r="AY44" s="37"/>
      <c r="AZ44" s="83">
        <f t="shared" si="6"/>
        <v>0.15745784342288971</v>
      </c>
      <c r="BA44" s="83">
        <f t="shared" si="6"/>
        <v>0.14911079406738281</v>
      </c>
      <c r="BB44" s="83">
        <f t="shared" si="6"/>
        <v>0.16059699654579163</v>
      </c>
      <c r="BC44" s="83">
        <f t="shared" si="6"/>
        <v>0.15420436859130859</v>
      </c>
      <c r="BD44" s="83">
        <f t="shared" si="6"/>
        <v>0.15749147534370422</v>
      </c>
      <c r="BF44" s="83">
        <f t="shared" si="7"/>
        <v>-4.4511258602142334E-3</v>
      </c>
      <c r="BG44" s="83">
        <f t="shared" si="7"/>
        <v>-4.6143531799316406E-3</v>
      </c>
      <c r="BH44" s="83">
        <f t="shared" si="7"/>
        <v>-5.7048648595809937E-3</v>
      </c>
      <c r="BI44" s="83">
        <f t="shared" si="7"/>
        <v>-5.1525235176086426E-3</v>
      </c>
      <c r="BJ44" s="83">
        <f t="shared" si="7"/>
        <v>-4.9414634704589844E-3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1049702</v>
      </c>
      <c r="K45" s="78">
        <v>922265</v>
      </c>
      <c r="L45" s="78">
        <v>974357</v>
      </c>
      <c r="M45" s="78">
        <v>932139</v>
      </c>
      <c r="N45" s="78">
        <v>993904</v>
      </c>
      <c r="O45" s="62"/>
      <c r="P45" s="78">
        <f t="shared" si="10"/>
        <v>-98051</v>
      </c>
      <c r="Q45" s="78">
        <f t="shared" si="11"/>
        <v>-208543</v>
      </c>
      <c r="R45" s="78">
        <f t="shared" si="12"/>
        <v>-257182</v>
      </c>
      <c r="S45" s="78">
        <f t="shared" si="13"/>
        <v>-290266</v>
      </c>
      <c r="T45" s="78">
        <f t="shared" si="14"/>
        <v>-326633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0.20048588514328003</v>
      </c>
      <c r="AC45" s="63">
        <v>0.17614629864692688</v>
      </c>
      <c r="AD45" s="63">
        <v>0.18609550595283508</v>
      </c>
      <c r="AE45" s="63">
        <v>0.17803215980529785</v>
      </c>
      <c r="AF45" s="63">
        <v>0.18982885777950287</v>
      </c>
      <c r="AG45" s="64"/>
      <c r="AH45" s="63">
        <f t="shared" si="15"/>
        <v>-1.872706413269043E-2</v>
      </c>
      <c r="AI45" s="63">
        <f t="shared" si="16"/>
        <v>-3.9830282330513E-2</v>
      </c>
      <c r="AJ45" s="63">
        <f t="shared" si="17"/>
        <v>-4.9119994044303894E-2</v>
      </c>
      <c r="AK45" s="63">
        <f t="shared" si="18"/>
        <v>-5.5438816547393799E-2</v>
      </c>
      <c r="AL45" s="63">
        <f t="shared" si="19"/>
        <v>-6.2384650111198425E-2</v>
      </c>
      <c r="AM45" s="19"/>
      <c r="AN45" s="82">
        <f t="shared" si="4"/>
        <v>1050000</v>
      </c>
      <c r="AO45" s="82">
        <f t="shared" si="4"/>
        <v>920000</v>
      </c>
      <c r="AP45" s="82">
        <f t="shared" si="4"/>
        <v>975000</v>
      </c>
      <c r="AQ45" s="82">
        <f t="shared" si="4"/>
        <v>930000</v>
      </c>
      <c r="AR45" s="82">
        <f t="shared" si="4"/>
        <v>995000</v>
      </c>
      <c r="AS45" s="37"/>
      <c r="AT45" s="82">
        <f t="shared" si="5"/>
        <v>-100000</v>
      </c>
      <c r="AU45" s="82">
        <f t="shared" si="5"/>
        <v>-210000</v>
      </c>
      <c r="AV45" s="82">
        <f t="shared" si="5"/>
        <v>-255000</v>
      </c>
      <c r="AW45" s="82">
        <f t="shared" si="5"/>
        <v>-290000</v>
      </c>
      <c r="AX45" s="82">
        <f t="shared" si="5"/>
        <v>-325000</v>
      </c>
      <c r="AY45" s="37"/>
      <c r="AZ45" s="83">
        <f t="shared" si="6"/>
        <v>0.20048588514328003</v>
      </c>
      <c r="BA45" s="83">
        <f t="shared" si="6"/>
        <v>0.17614629864692688</v>
      </c>
      <c r="BB45" s="83">
        <f t="shared" si="6"/>
        <v>0.18609550595283508</v>
      </c>
      <c r="BC45" s="83">
        <f t="shared" si="6"/>
        <v>0.17803215980529785</v>
      </c>
      <c r="BD45" s="83">
        <f t="shared" si="6"/>
        <v>0.18982885777950287</v>
      </c>
      <c r="BF45" s="83">
        <f t="shared" si="7"/>
        <v>-1.872706413269043E-2</v>
      </c>
      <c r="BG45" s="83">
        <f t="shared" si="7"/>
        <v>-3.9830282330513E-2</v>
      </c>
      <c r="BH45" s="83">
        <f t="shared" si="7"/>
        <v>-4.9119994044303894E-2</v>
      </c>
      <c r="BI45" s="83">
        <f t="shared" si="7"/>
        <v>-5.5438816547393799E-2</v>
      </c>
      <c r="BJ45" s="83">
        <f t="shared" si="7"/>
        <v>-6.2384650111198425E-2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446761</v>
      </c>
      <c r="K46" s="78">
        <v>358547</v>
      </c>
      <c r="L46" s="78">
        <v>385067</v>
      </c>
      <c r="M46" s="78">
        <v>374620</v>
      </c>
      <c r="N46" s="78">
        <v>402067</v>
      </c>
      <c r="O46" s="62"/>
      <c r="P46" s="78">
        <f t="shared" si="10"/>
        <v>-47888</v>
      </c>
      <c r="Q46" s="78">
        <f t="shared" si="11"/>
        <v>-103620</v>
      </c>
      <c r="R46" s="78">
        <f t="shared" si="12"/>
        <v>-120455</v>
      </c>
      <c r="S46" s="78">
        <f t="shared" si="13"/>
        <v>-137952</v>
      </c>
      <c r="T46" s="78">
        <f t="shared" si="14"/>
        <v>-136972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0.19417999684810638</v>
      </c>
      <c r="AC46" s="63">
        <v>0.15583871304988861</v>
      </c>
      <c r="AD46" s="63">
        <v>0.16736534237861633</v>
      </c>
      <c r="AE46" s="63">
        <v>0.16282467544078827</v>
      </c>
      <c r="AF46" s="63">
        <v>0.17475421726703644</v>
      </c>
      <c r="AG46" s="64"/>
      <c r="AH46" s="63">
        <f t="shared" si="15"/>
        <v>-2.0814031362533569E-2</v>
      </c>
      <c r="AI46" s="63">
        <f t="shared" si="16"/>
        <v>-4.5037344098091125E-2</v>
      </c>
      <c r="AJ46" s="63">
        <f t="shared" si="17"/>
        <v>-5.2354514598846436E-2</v>
      </c>
      <c r="AK46" s="63">
        <f t="shared" si="18"/>
        <v>-5.9959396719932556E-2</v>
      </c>
      <c r="AL46" s="63">
        <f t="shared" si="19"/>
        <v>-5.9533447027206421E-2</v>
      </c>
      <c r="AM46" s="19"/>
      <c r="AN46" s="82">
        <f t="shared" si="4"/>
        <v>445000</v>
      </c>
      <c r="AO46" s="82">
        <f t="shared" si="4"/>
        <v>360000</v>
      </c>
      <c r="AP46" s="82">
        <f t="shared" si="4"/>
        <v>385000</v>
      </c>
      <c r="AQ46" s="82">
        <f t="shared" si="4"/>
        <v>375000</v>
      </c>
      <c r="AR46" s="82">
        <f t="shared" si="4"/>
        <v>400000</v>
      </c>
      <c r="AS46" s="37"/>
      <c r="AT46" s="82">
        <f t="shared" si="5"/>
        <v>-50000</v>
      </c>
      <c r="AU46" s="82">
        <f t="shared" si="5"/>
        <v>-105000</v>
      </c>
      <c r="AV46" s="82">
        <f t="shared" si="5"/>
        <v>-120000</v>
      </c>
      <c r="AW46" s="82">
        <f t="shared" si="5"/>
        <v>-140000</v>
      </c>
      <c r="AX46" s="82">
        <f t="shared" si="5"/>
        <v>-135000</v>
      </c>
      <c r="AY46" s="37"/>
      <c r="AZ46" s="83">
        <f t="shared" si="6"/>
        <v>0.19417999684810638</v>
      </c>
      <c r="BA46" s="83">
        <f t="shared" si="6"/>
        <v>0.15583871304988861</v>
      </c>
      <c r="BB46" s="83">
        <f t="shared" si="6"/>
        <v>0.16736534237861633</v>
      </c>
      <c r="BC46" s="83">
        <f t="shared" si="6"/>
        <v>0.16282467544078827</v>
      </c>
      <c r="BD46" s="83">
        <f t="shared" si="6"/>
        <v>0.17475421726703644</v>
      </c>
      <c r="BF46" s="83">
        <f t="shared" si="7"/>
        <v>-2.0814031362533569E-2</v>
      </c>
      <c r="BG46" s="83">
        <f t="shared" si="7"/>
        <v>-4.5037344098091125E-2</v>
      </c>
      <c r="BH46" s="83">
        <f t="shared" si="7"/>
        <v>-5.2354514598846436E-2</v>
      </c>
      <c r="BI46" s="83">
        <f t="shared" si="7"/>
        <v>-5.9959396719932556E-2</v>
      </c>
      <c r="BJ46" s="83">
        <f t="shared" si="7"/>
        <v>-5.9533447027206421E-2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602941</v>
      </c>
      <c r="K47" s="78">
        <v>563718</v>
      </c>
      <c r="L47" s="78">
        <v>589290</v>
      </c>
      <c r="M47" s="78">
        <v>557519</v>
      </c>
      <c r="N47" s="78">
        <v>591837</v>
      </c>
      <c r="O47" s="62"/>
      <c r="P47" s="78">
        <f t="shared" si="10"/>
        <v>-50163</v>
      </c>
      <c r="Q47" s="78">
        <f t="shared" si="11"/>
        <v>-104923</v>
      </c>
      <c r="R47" s="78">
        <f t="shared" si="12"/>
        <v>-136727</v>
      </c>
      <c r="S47" s="78">
        <f t="shared" si="13"/>
        <v>-152314</v>
      </c>
      <c r="T47" s="78">
        <f t="shared" si="14"/>
        <v>-189661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0.20542903244495392</v>
      </c>
      <c r="AC47" s="63">
        <v>0.19206529855728149</v>
      </c>
      <c r="AD47" s="63">
        <v>0.20077797770500183</v>
      </c>
      <c r="AE47" s="63">
        <v>0.18995323777198792</v>
      </c>
      <c r="AF47" s="63">
        <v>0.20164577662944794</v>
      </c>
      <c r="AG47" s="64"/>
      <c r="AH47" s="63">
        <f t="shared" si="15"/>
        <v>-1.7091125249862671E-2</v>
      </c>
      <c r="AI47" s="63">
        <f t="shared" si="16"/>
        <v>-3.5748496651649475E-2</v>
      </c>
      <c r="AJ47" s="63">
        <f t="shared" si="17"/>
        <v>-4.6584486961364746E-2</v>
      </c>
      <c r="AK47" s="63">
        <f t="shared" si="18"/>
        <v>-5.1895156502723694E-2</v>
      </c>
      <c r="AL47" s="63">
        <f t="shared" si="19"/>
        <v>-6.4619705080986023E-2</v>
      </c>
      <c r="AM47" s="19"/>
      <c r="AN47" s="82">
        <f t="shared" si="4"/>
        <v>605000</v>
      </c>
      <c r="AO47" s="82">
        <f t="shared" si="4"/>
        <v>565000</v>
      </c>
      <c r="AP47" s="82">
        <f t="shared" si="4"/>
        <v>590000</v>
      </c>
      <c r="AQ47" s="82">
        <f t="shared" si="4"/>
        <v>560000</v>
      </c>
      <c r="AR47" s="82">
        <f t="shared" si="4"/>
        <v>590000</v>
      </c>
      <c r="AS47" s="37"/>
      <c r="AT47" s="82">
        <f t="shared" ref="AT47" si="20">IF(P47&lt;0,MROUND(P47,-5000),MROUND(P47,5000))</f>
        <v>-50000</v>
      </c>
      <c r="AU47" s="82">
        <f t="shared" ref="AU47" si="21">IF(Q47&lt;0,MROUND(Q47,-5000),MROUND(Q47,5000))</f>
        <v>-105000</v>
      </c>
      <c r="AV47" s="82">
        <f t="shared" ref="AV47" si="22">IF(R47&lt;0,MROUND(R47,-5000),MROUND(R47,5000))</f>
        <v>-135000</v>
      </c>
      <c r="AW47" s="82">
        <f t="shared" ref="AW47" si="23">IF(S47&lt;0,MROUND(S47,-5000),MROUND(S47,5000))</f>
        <v>-150000</v>
      </c>
      <c r="AX47" s="82">
        <f t="shared" ref="AX47" si="24">IF(T47&lt;0,MROUND(T47,-5000),MROUND(T47,5000))</f>
        <v>-190000</v>
      </c>
      <c r="AY47" s="37"/>
      <c r="AZ47" s="83">
        <f t="shared" si="6"/>
        <v>0.20542903244495392</v>
      </c>
      <c r="BA47" s="83">
        <f t="shared" si="6"/>
        <v>0.19206529855728149</v>
      </c>
      <c r="BB47" s="83">
        <f t="shared" si="6"/>
        <v>0.20077797770500183</v>
      </c>
      <c r="BC47" s="83">
        <f t="shared" si="6"/>
        <v>0.18995323777198792</v>
      </c>
      <c r="BD47" s="83">
        <f t="shared" si="6"/>
        <v>0.20164577662944794</v>
      </c>
      <c r="BF47" s="83">
        <f t="shared" ref="BF47" si="25">AH47</f>
        <v>-1.7091125249862671E-2</v>
      </c>
      <c r="BG47" s="83">
        <f t="shared" ref="BG47" si="26">AI47</f>
        <v>-3.5748496651649475E-2</v>
      </c>
      <c r="BH47" s="83">
        <f t="shared" ref="BH47" si="27">AJ47</f>
        <v>-4.6584486961364746E-2</v>
      </c>
      <c r="BI47" s="83">
        <f t="shared" ref="BI47" si="28">AK47</f>
        <v>-5.1895156502723694E-2</v>
      </c>
      <c r="BJ47" s="83">
        <f t="shared" ref="BJ47" si="29">AL47</f>
        <v>-6.4619705080986023E-2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1846413</v>
      </c>
      <c r="K48" s="78">
        <v>1733967</v>
      </c>
      <c r="L48" s="78">
        <v>1876303</v>
      </c>
      <c r="M48" s="78">
        <v>1783072</v>
      </c>
      <c r="N48" s="78">
        <v>1832531</v>
      </c>
      <c r="O48" s="62"/>
      <c r="P48" s="78">
        <f t="shared" si="10"/>
        <v>-77051</v>
      </c>
      <c r="Q48" s="78">
        <f t="shared" si="11"/>
        <v>-140780</v>
      </c>
      <c r="R48" s="78">
        <f t="shared" si="12"/>
        <v>-174211</v>
      </c>
      <c r="S48" s="78">
        <f t="shared" si="13"/>
        <v>-203304</v>
      </c>
      <c r="T48" s="78">
        <f t="shared" si="14"/>
        <v>-238621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0.199732705950737</v>
      </c>
      <c r="AC48" s="63">
        <v>0.1875690370798111</v>
      </c>
      <c r="AD48" s="63">
        <v>0.20296600461006165</v>
      </c>
      <c r="AE48" s="63">
        <v>0.19288089871406555</v>
      </c>
      <c r="AF48" s="63">
        <v>0.198231041431427</v>
      </c>
      <c r="AG48" s="64"/>
      <c r="AH48" s="63">
        <f t="shared" si="15"/>
        <v>-8.3348602056503296E-3</v>
      </c>
      <c r="AI48" s="63">
        <f t="shared" si="16"/>
        <v>-1.5228644013404846E-2</v>
      </c>
      <c r="AJ48" s="63">
        <f t="shared" si="17"/>
        <v>-1.884499192237854E-2</v>
      </c>
      <c r="AK48" s="63">
        <f t="shared" si="18"/>
        <v>-2.1992072463035583E-2</v>
      </c>
      <c r="AL48" s="63">
        <f t="shared" si="19"/>
        <v>-2.5812432169914246E-2</v>
      </c>
      <c r="AM48" s="19"/>
      <c r="AN48" s="82">
        <f t="shared" si="4"/>
        <v>1845000</v>
      </c>
      <c r="AO48" s="82">
        <f t="shared" si="4"/>
        <v>1735000</v>
      </c>
      <c r="AP48" s="82">
        <f t="shared" si="4"/>
        <v>1875000</v>
      </c>
      <c r="AQ48" s="82">
        <f t="shared" si="4"/>
        <v>1785000</v>
      </c>
      <c r="AR48" s="82">
        <f t="shared" si="4"/>
        <v>1835000</v>
      </c>
      <c r="AS48" s="37"/>
      <c r="AT48" s="82">
        <f t="shared" si="5"/>
        <v>-75000</v>
      </c>
      <c r="AU48" s="82">
        <f t="shared" si="5"/>
        <v>-140000</v>
      </c>
      <c r="AV48" s="82">
        <f t="shared" si="5"/>
        <v>-175000</v>
      </c>
      <c r="AW48" s="82">
        <f t="shared" si="5"/>
        <v>-205000</v>
      </c>
      <c r="AX48" s="82">
        <f t="shared" si="5"/>
        <v>-240000</v>
      </c>
      <c r="AY48" s="37"/>
      <c r="AZ48" s="83">
        <f t="shared" si="6"/>
        <v>0.199732705950737</v>
      </c>
      <c r="BA48" s="83">
        <f t="shared" si="6"/>
        <v>0.1875690370798111</v>
      </c>
      <c r="BB48" s="83">
        <f t="shared" si="6"/>
        <v>0.20296600461006165</v>
      </c>
      <c r="BC48" s="83">
        <f t="shared" si="6"/>
        <v>0.19288089871406555</v>
      </c>
      <c r="BD48" s="83">
        <f t="shared" si="6"/>
        <v>0.198231041431427</v>
      </c>
      <c r="BF48" s="83">
        <f t="shared" si="7"/>
        <v>-8.3348602056503296E-3</v>
      </c>
      <c r="BG48" s="83">
        <f t="shared" si="7"/>
        <v>-1.5228644013404846E-2</v>
      </c>
      <c r="BH48" s="83">
        <f t="shared" si="7"/>
        <v>-1.884499192237854E-2</v>
      </c>
      <c r="BI48" s="83">
        <f t="shared" si="7"/>
        <v>-2.1992072463035583E-2</v>
      </c>
      <c r="BJ48" s="83">
        <f t="shared" si="7"/>
        <v>-2.5812432169914246E-2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3390268</v>
      </c>
      <c r="K50" s="78">
        <v>2967227</v>
      </c>
      <c r="L50" s="78">
        <v>3126754</v>
      </c>
      <c r="M50" s="78">
        <v>2992989</v>
      </c>
      <c r="N50" s="78">
        <v>3037501</v>
      </c>
      <c r="O50" s="62"/>
      <c r="P50" s="78">
        <v>-165089</v>
      </c>
      <c r="Q50" s="78">
        <v>-322515</v>
      </c>
      <c r="R50" s="78">
        <v>-366094</v>
      </c>
      <c r="S50" s="78">
        <v>-342432</v>
      </c>
      <c r="T50" s="78">
        <v>-379339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0.3194928765296936</v>
      </c>
      <c r="AC50" s="63">
        <v>0.27962625026702881</v>
      </c>
      <c r="AD50" s="63">
        <v>0.29465979337692261</v>
      </c>
      <c r="AE50" s="63">
        <v>0.28205400705337524</v>
      </c>
      <c r="AF50" s="63">
        <v>0.28624874353408813</v>
      </c>
      <c r="AG50" s="64"/>
      <c r="AH50" s="63">
        <v>-1.5557706356048584E-2</v>
      </c>
      <c r="AI50" s="63">
        <v>-3.0393242835998535E-2</v>
      </c>
      <c r="AJ50" s="63">
        <v>-3.4500032663345337E-2</v>
      </c>
      <c r="AK50" s="63">
        <v>-3.2270193099975586E-2</v>
      </c>
      <c r="AL50" s="63">
        <v>-3.574824333190918E-2</v>
      </c>
      <c r="AM50" s="19"/>
      <c r="AN50" s="82">
        <f t="shared" si="4"/>
        <v>3390000</v>
      </c>
      <c r="AO50" s="82">
        <f t="shared" si="4"/>
        <v>2965000</v>
      </c>
      <c r="AP50" s="82">
        <f t="shared" si="4"/>
        <v>3125000</v>
      </c>
      <c r="AQ50" s="82">
        <f t="shared" si="4"/>
        <v>2995000</v>
      </c>
      <c r="AR50" s="82">
        <f t="shared" si="4"/>
        <v>3040000</v>
      </c>
      <c r="AS50" s="37"/>
      <c r="AT50" s="82">
        <f t="shared" si="5"/>
        <v>-165000</v>
      </c>
      <c r="AU50" s="82">
        <f t="shared" si="5"/>
        <v>-325000</v>
      </c>
      <c r="AV50" s="82">
        <f t="shared" si="5"/>
        <v>-365000</v>
      </c>
      <c r="AW50" s="82">
        <f t="shared" si="5"/>
        <v>-340000</v>
      </c>
      <c r="AX50" s="82">
        <f t="shared" si="5"/>
        <v>-380000</v>
      </c>
      <c r="AY50" s="37"/>
      <c r="AZ50" s="83">
        <f t="shared" si="6"/>
        <v>0.3194928765296936</v>
      </c>
      <c r="BA50" s="83">
        <f t="shared" si="6"/>
        <v>0.27962625026702881</v>
      </c>
      <c r="BB50" s="83">
        <f t="shared" si="6"/>
        <v>0.29465979337692261</v>
      </c>
      <c r="BC50" s="83">
        <f t="shared" si="6"/>
        <v>0.28205400705337524</v>
      </c>
      <c r="BD50" s="83">
        <f t="shared" si="6"/>
        <v>0.28624874353408813</v>
      </c>
      <c r="BF50" s="83">
        <f t="shared" si="7"/>
        <v>-1.5557706356048584E-2</v>
      </c>
      <c r="BG50" s="83">
        <f t="shared" si="7"/>
        <v>-3.0393242835998535E-2</v>
      </c>
      <c r="BH50" s="83">
        <f t="shared" si="7"/>
        <v>-3.4500032663345337E-2</v>
      </c>
      <c r="BI50" s="83">
        <f t="shared" si="7"/>
        <v>-3.2270193099975586E-2</v>
      </c>
      <c r="BJ50" s="83">
        <f t="shared" si="7"/>
        <v>-3.574824333190918E-2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2855518</v>
      </c>
      <c r="K51" s="78">
        <v>2656009</v>
      </c>
      <c r="L51" s="78">
        <v>2478159</v>
      </c>
      <c r="M51" s="78">
        <v>2410106</v>
      </c>
      <c r="N51" s="78">
        <v>2465463</v>
      </c>
      <c r="O51" s="62"/>
      <c r="P51" s="78">
        <v>-132950</v>
      </c>
      <c r="Q51" s="78">
        <v>-197919</v>
      </c>
      <c r="R51" s="78">
        <v>-272248</v>
      </c>
      <c r="S51" s="78">
        <v>-292136</v>
      </c>
      <c r="T51" s="78">
        <v>-298352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0.22215688228607178</v>
      </c>
      <c r="AC51" s="63">
        <v>0.2066352516412735</v>
      </c>
      <c r="AD51" s="63">
        <v>0.1927986741065979</v>
      </c>
      <c r="AE51" s="63">
        <v>0.18750421702861786</v>
      </c>
      <c r="AF51" s="63">
        <v>0.19181093573570251</v>
      </c>
      <c r="AG51" s="64"/>
      <c r="AH51" s="63">
        <v>-1.0343402624130249E-2</v>
      </c>
      <c r="AI51" s="63">
        <v>-1.5397936105728149E-2</v>
      </c>
      <c r="AJ51" s="63">
        <v>-2.1180674433708191E-2</v>
      </c>
      <c r="AK51" s="63">
        <v>-2.2727921605110168E-2</v>
      </c>
      <c r="AL51" s="63">
        <v>-2.3211538791656494E-2</v>
      </c>
      <c r="AM51" s="50"/>
      <c r="AN51" s="82">
        <f t="shared" si="4"/>
        <v>2855000</v>
      </c>
      <c r="AO51" s="82">
        <f t="shared" si="4"/>
        <v>2655000</v>
      </c>
      <c r="AP51" s="82">
        <f t="shared" si="4"/>
        <v>2480000</v>
      </c>
      <c r="AQ51" s="82">
        <f t="shared" si="4"/>
        <v>2410000</v>
      </c>
      <c r="AR51" s="82">
        <f t="shared" si="4"/>
        <v>2465000</v>
      </c>
      <c r="AS51" s="51"/>
      <c r="AT51" s="82">
        <f t="shared" si="5"/>
        <v>-135000</v>
      </c>
      <c r="AU51" s="82">
        <f t="shared" si="5"/>
        <v>-200000</v>
      </c>
      <c r="AV51" s="82">
        <f t="shared" si="5"/>
        <v>-270000</v>
      </c>
      <c r="AW51" s="82">
        <f t="shared" si="5"/>
        <v>-290000</v>
      </c>
      <c r="AX51" s="82">
        <f t="shared" si="5"/>
        <v>-300000</v>
      </c>
      <c r="AY51" s="51"/>
      <c r="AZ51" s="83">
        <f t="shared" si="6"/>
        <v>0.22215688228607178</v>
      </c>
      <c r="BA51" s="83">
        <f t="shared" si="6"/>
        <v>0.2066352516412735</v>
      </c>
      <c r="BB51" s="83">
        <f t="shared" si="6"/>
        <v>0.1927986741065979</v>
      </c>
      <c r="BC51" s="83">
        <f t="shared" si="6"/>
        <v>0.18750421702861786</v>
      </c>
      <c r="BD51" s="83">
        <f t="shared" si="6"/>
        <v>0.19181093573570251</v>
      </c>
      <c r="BF51" s="83">
        <f t="shared" si="7"/>
        <v>-1.0343402624130249E-2</v>
      </c>
      <c r="BG51" s="83">
        <f t="shared" si="7"/>
        <v>-1.5397936105728149E-2</v>
      </c>
      <c r="BH51" s="83">
        <f t="shared" si="7"/>
        <v>-2.1180674433708191E-2</v>
      </c>
      <c r="BI51" s="83">
        <f t="shared" si="7"/>
        <v>-2.2727921605110168E-2</v>
      </c>
      <c r="BJ51" s="83">
        <f t="shared" si="7"/>
        <v>-2.3211538791656494E-2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1784980</v>
      </c>
      <c r="K52" s="78">
        <v>2197311</v>
      </c>
      <c r="L52" s="78">
        <v>2519511</v>
      </c>
      <c r="M52" s="78">
        <v>2461782</v>
      </c>
      <c r="N52" s="78">
        <v>2517108</v>
      </c>
      <c r="O52" s="62"/>
      <c r="P52" s="78">
        <v>-63014</v>
      </c>
      <c r="Q52" s="78">
        <v>-76507</v>
      </c>
      <c r="R52" s="78">
        <v>-111132</v>
      </c>
      <c r="S52" s="78">
        <v>-168869</v>
      </c>
      <c r="T52" s="78">
        <v>-173362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7.7532835304737091E-2</v>
      </c>
      <c r="AC52" s="63">
        <v>9.5442943274974823E-2</v>
      </c>
      <c r="AD52" s="63">
        <v>0.10943810641765594</v>
      </c>
      <c r="AE52" s="63">
        <v>0.10693057626485825</v>
      </c>
      <c r="AF52" s="63">
        <v>0.10933373123407364</v>
      </c>
      <c r="AG52" s="64"/>
      <c r="AH52" s="63">
        <v>-2.737089991569519E-3</v>
      </c>
      <c r="AI52" s="63">
        <v>-3.3231824636459351E-3</v>
      </c>
      <c r="AJ52" s="63">
        <v>-4.827156662940979E-3</v>
      </c>
      <c r="AK52" s="63">
        <v>-7.3350369930267334E-3</v>
      </c>
      <c r="AL52" s="63">
        <v>-7.5301900506019592E-3</v>
      </c>
      <c r="AM52" s="19"/>
      <c r="AN52" s="82">
        <f t="shared" si="4"/>
        <v>1785000</v>
      </c>
      <c r="AO52" s="82">
        <f t="shared" si="4"/>
        <v>2195000</v>
      </c>
      <c r="AP52" s="82">
        <f t="shared" si="4"/>
        <v>2520000</v>
      </c>
      <c r="AQ52" s="82">
        <f t="shared" si="4"/>
        <v>2460000</v>
      </c>
      <c r="AR52" s="82">
        <f t="shared" si="4"/>
        <v>2515000</v>
      </c>
      <c r="AS52" s="37"/>
      <c r="AT52" s="82">
        <f t="shared" si="5"/>
        <v>-65000</v>
      </c>
      <c r="AU52" s="82">
        <f t="shared" si="5"/>
        <v>-75000</v>
      </c>
      <c r="AV52" s="82">
        <f t="shared" si="5"/>
        <v>-110000</v>
      </c>
      <c r="AW52" s="82">
        <f t="shared" si="5"/>
        <v>-170000</v>
      </c>
      <c r="AX52" s="82">
        <f t="shared" si="5"/>
        <v>-175000</v>
      </c>
      <c r="AY52" s="37"/>
      <c r="AZ52" s="83">
        <f t="shared" si="6"/>
        <v>7.7532835304737091E-2</v>
      </c>
      <c r="BA52" s="83">
        <f t="shared" si="6"/>
        <v>9.5442943274974823E-2</v>
      </c>
      <c r="BB52" s="83">
        <f t="shared" si="6"/>
        <v>0.10943810641765594</v>
      </c>
      <c r="BC52" s="83">
        <f t="shared" si="6"/>
        <v>0.10693057626485825</v>
      </c>
      <c r="BD52" s="83">
        <f t="shared" si="6"/>
        <v>0.10933373123407364</v>
      </c>
      <c r="BF52" s="83">
        <f t="shared" si="7"/>
        <v>-2.737089991569519E-3</v>
      </c>
      <c r="BG52" s="83">
        <f t="shared" si="7"/>
        <v>-3.3231824636459351E-3</v>
      </c>
      <c r="BH52" s="83">
        <f t="shared" si="7"/>
        <v>-4.827156662940979E-3</v>
      </c>
      <c r="BI52" s="83">
        <f t="shared" si="7"/>
        <v>-7.3350369930267334E-3</v>
      </c>
      <c r="BJ52" s="83">
        <f t="shared" si="7"/>
        <v>-7.5301900506019592E-3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921733</v>
      </c>
      <c r="K53" s="78">
        <v>845920</v>
      </c>
      <c r="L53" s="78">
        <v>866293</v>
      </c>
      <c r="M53" s="78">
        <v>812281</v>
      </c>
      <c r="N53" s="78">
        <v>859140</v>
      </c>
      <c r="O53" s="62"/>
      <c r="P53" s="78">
        <v>-11195</v>
      </c>
      <c r="Q53" s="78">
        <v>-13149</v>
      </c>
      <c r="R53" s="78">
        <v>-20109</v>
      </c>
      <c r="S53" s="78">
        <v>-23397</v>
      </c>
      <c r="T53" s="78">
        <v>-21905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4.5531816780567169E-2</v>
      </c>
      <c r="AC53" s="63">
        <v>4.1786801069974899E-2</v>
      </c>
      <c r="AD53" s="63">
        <v>4.2793188244104385E-2</v>
      </c>
      <c r="AE53" s="63">
        <v>4.0125098079442978E-2</v>
      </c>
      <c r="AF53" s="63">
        <v>4.2439844459295273E-2</v>
      </c>
      <c r="AG53" s="64"/>
      <c r="AH53" s="63">
        <v>-5.5300816893577576E-4</v>
      </c>
      <c r="AI53" s="63">
        <v>-6.4953416585922241E-4</v>
      </c>
      <c r="AJ53" s="63">
        <v>-9.9334493279457092E-4</v>
      </c>
      <c r="AK53" s="63">
        <v>-1.1557675898075104E-3</v>
      </c>
      <c r="AL53" s="63">
        <v>-1.0820627212524414E-3</v>
      </c>
      <c r="AM53" s="19"/>
      <c r="AN53" s="82">
        <f t="shared" si="4"/>
        <v>920000</v>
      </c>
      <c r="AO53" s="82">
        <f t="shared" si="4"/>
        <v>845000</v>
      </c>
      <c r="AP53" s="82">
        <f t="shared" si="4"/>
        <v>865000</v>
      </c>
      <c r="AQ53" s="82">
        <f t="shared" si="4"/>
        <v>810000</v>
      </c>
      <c r="AR53" s="82">
        <f t="shared" si="4"/>
        <v>860000</v>
      </c>
      <c r="AS53" s="37"/>
      <c r="AT53" s="82">
        <f t="shared" si="5"/>
        <v>-10000</v>
      </c>
      <c r="AU53" s="82">
        <f t="shared" si="5"/>
        <v>-15000</v>
      </c>
      <c r="AV53" s="82">
        <f t="shared" si="5"/>
        <v>-20000</v>
      </c>
      <c r="AW53" s="82">
        <f t="shared" si="5"/>
        <v>-25000</v>
      </c>
      <c r="AX53" s="82">
        <f t="shared" si="5"/>
        <v>-20000</v>
      </c>
      <c r="AY53" s="37"/>
      <c r="AZ53" s="83">
        <f t="shared" si="6"/>
        <v>4.5531816780567169E-2</v>
      </c>
      <c r="BA53" s="83">
        <f t="shared" si="6"/>
        <v>4.1786801069974899E-2</v>
      </c>
      <c r="BB53" s="83">
        <f t="shared" si="6"/>
        <v>4.2793188244104385E-2</v>
      </c>
      <c r="BC53" s="83">
        <f t="shared" si="6"/>
        <v>4.0125098079442978E-2</v>
      </c>
      <c r="BD53" s="83">
        <f t="shared" si="6"/>
        <v>4.2439844459295273E-2</v>
      </c>
      <c r="BF53" s="83">
        <f t="shared" si="7"/>
        <v>-5.5300816893577576E-4</v>
      </c>
      <c r="BG53" s="83">
        <f t="shared" si="7"/>
        <v>-6.4953416585922241E-4</v>
      </c>
      <c r="BH53" s="83">
        <f t="shared" si="7"/>
        <v>-9.9334493279457092E-4</v>
      </c>
      <c r="BI53" s="83">
        <f t="shared" si="7"/>
        <v>-1.1557675898075104E-3</v>
      </c>
      <c r="BJ53" s="83">
        <f t="shared" si="7"/>
        <v>-1.0820627212524414E-3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6053271</v>
      </c>
      <c r="M55" s="78">
        <v>6033484.5</v>
      </c>
      <c r="N55" s="78">
        <v>6113822.5</v>
      </c>
      <c r="O55" s="62"/>
      <c r="P55" s="78"/>
      <c r="Q55" s="78"/>
      <c r="R55" s="78">
        <v>-392688.34375</v>
      </c>
      <c r="S55" s="78">
        <v>-495441.34375</v>
      </c>
      <c r="T55" s="78">
        <v>-565916.3125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0.10790291428565979</v>
      </c>
      <c r="AE55" s="63">
        <v>0.10755021125078201</v>
      </c>
      <c r="AF55" s="63">
        <v>0.10898227989673615</v>
      </c>
      <c r="AG55" s="64"/>
      <c r="AH55" s="63"/>
      <c r="AI55" s="63"/>
      <c r="AJ55" s="63">
        <v>-6.9998875260353088E-3</v>
      </c>
      <c r="AK55" s="63">
        <v>-8.831515908241272E-3</v>
      </c>
      <c r="AL55" s="63">
        <v>-1.0087773203849792E-2</v>
      </c>
      <c r="AM55" s="19"/>
      <c r="AN55" s="82"/>
      <c r="AO55" s="82"/>
      <c r="AP55" s="82">
        <f t="shared" ref="AP55:AR72" si="30">MROUND(L55, 5000)</f>
        <v>6055000</v>
      </c>
      <c r="AQ55" s="82">
        <f t="shared" si="30"/>
        <v>6035000</v>
      </c>
      <c r="AR55" s="82">
        <f t="shared" si="30"/>
        <v>6115000</v>
      </c>
      <c r="AS55" s="37"/>
      <c r="AT55" s="82"/>
      <c r="AU55" s="82"/>
      <c r="AV55" s="82">
        <f t="shared" ref="AV55:AX72" si="31">IF(R55&lt;0,MROUND(R55,-5000),MROUND(R55,5000))</f>
        <v>-395000</v>
      </c>
      <c r="AW55" s="82">
        <f t="shared" si="31"/>
        <v>-495000</v>
      </c>
      <c r="AX55" s="82">
        <f t="shared" si="31"/>
        <v>-565000</v>
      </c>
      <c r="AY55" s="37"/>
      <c r="AZ55" s="83"/>
      <c r="BA55" s="83"/>
      <c r="BB55" s="83">
        <f t="shared" ref="BB55:BD72" si="32">AD55</f>
        <v>0.10790291428565979</v>
      </c>
      <c r="BC55" s="83">
        <f t="shared" si="32"/>
        <v>0.10755021125078201</v>
      </c>
      <c r="BD55" s="83">
        <f t="shared" si="32"/>
        <v>0.10898227989673615</v>
      </c>
      <c r="BF55" s="83"/>
      <c r="BG55" s="83"/>
      <c r="BH55" s="83">
        <f t="shared" ref="BH55:BJ72" si="33">AJ55</f>
        <v>-6.9998875260353088E-3</v>
      </c>
      <c r="BI55" s="83">
        <f t="shared" si="33"/>
        <v>-8.831515908241272E-3</v>
      </c>
      <c r="BJ55" s="83">
        <f t="shared" si="33"/>
        <v>-1.0087773203849792E-2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191197.671875</v>
      </c>
      <c r="M56" s="78">
        <v>186715.671875</v>
      </c>
      <c r="N56" s="78">
        <v>182049.328125</v>
      </c>
      <c r="O56" s="62"/>
      <c r="P56" s="78"/>
      <c r="Q56" s="78"/>
      <c r="R56" s="78">
        <v>-30299</v>
      </c>
      <c r="S56" s="78">
        <v>-29748.333984375</v>
      </c>
      <c r="T56" s="78">
        <v>-29197.666015625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0.21353825926780701</v>
      </c>
      <c r="AE56" s="63">
        <v>0.20853255689144135</v>
      </c>
      <c r="AF56" s="63">
        <v>0.20332098007202148</v>
      </c>
      <c r="AG56" s="64"/>
      <c r="AH56" s="63"/>
      <c r="AI56" s="63"/>
      <c r="AJ56" s="63">
        <v>-3.383929654955864E-2</v>
      </c>
      <c r="AK56" s="63">
        <v>-3.3224284648895264E-2</v>
      </c>
      <c r="AL56" s="63">
        <v>-3.2609272748231888E-2</v>
      </c>
      <c r="AM56" s="19"/>
      <c r="AN56" s="82"/>
      <c r="AO56" s="82"/>
      <c r="AP56" s="82">
        <f t="shared" si="30"/>
        <v>190000</v>
      </c>
      <c r="AQ56" s="82">
        <f t="shared" si="30"/>
        <v>185000</v>
      </c>
      <c r="AR56" s="82">
        <f t="shared" si="30"/>
        <v>180000</v>
      </c>
      <c r="AS56" s="37"/>
      <c r="AT56" s="82"/>
      <c r="AU56" s="82"/>
      <c r="AV56" s="82">
        <f t="shared" si="31"/>
        <v>-30000</v>
      </c>
      <c r="AW56" s="82">
        <f t="shared" si="31"/>
        <v>-30000</v>
      </c>
      <c r="AX56" s="82">
        <f t="shared" si="31"/>
        <v>-30000</v>
      </c>
      <c r="AY56" s="37"/>
      <c r="AZ56" s="83"/>
      <c r="BA56" s="83"/>
      <c r="BB56" s="83">
        <f t="shared" si="32"/>
        <v>0.21353825926780701</v>
      </c>
      <c r="BC56" s="83">
        <f t="shared" si="32"/>
        <v>0.20853255689144135</v>
      </c>
      <c r="BD56" s="83">
        <f t="shared" si="32"/>
        <v>0.20332098007202148</v>
      </c>
      <c r="BF56" s="83"/>
      <c r="BG56" s="83"/>
      <c r="BH56" s="83">
        <f t="shared" si="33"/>
        <v>-3.383929654955864E-2</v>
      </c>
      <c r="BI56" s="83">
        <f t="shared" si="33"/>
        <v>-3.3224284648895264E-2</v>
      </c>
      <c r="BJ56" s="83">
        <f t="shared" si="33"/>
        <v>-3.2609272748231888E-2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1558609.625</v>
      </c>
      <c r="M57" s="78">
        <v>1513360.625</v>
      </c>
      <c r="N57" s="78">
        <v>1508469.375</v>
      </c>
      <c r="O57" s="62"/>
      <c r="P57" s="78"/>
      <c r="Q57" s="78"/>
      <c r="R57" s="78">
        <v>-84449.6640625</v>
      </c>
      <c r="S57" s="78">
        <v>-104554</v>
      </c>
      <c r="T57" s="78">
        <v>-109162.3359375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0.2524055540561676</v>
      </c>
      <c r="AE57" s="63">
        <v>0.24507781863212585</v>
      </c>
      <c r="AF57" s="63">
        <v>0.2442857027053833</v>
      </c>
      <c r="AG57" s="64"/>
      <c r="AH57" s="63"/>
      <c r="AI57" s="63"/>
      <c r="AJ57" s="63">
        <v>-1.3676007278263569E-2</v>
      </c>
      <c r="AK57" s="63">
        <v>-1.6931762918829918E-2</v>
      </c>
      <c r="AL57" s="63">
        <v>-1.7678052186965942E-2</v>
      </c>
      <c r="AM57" s="19"/>
      <c r="AN57" s="82"/>
      <c r="AO57" s="82"/>
      <c r="AP57" s="82">
        <f t="shared" si="30"/>
        <v>1560000</v>
      </c>
      <c r="AQ57" s="82">
        <f t="shared" si="30"/>
        <v>1515000</v>
      </c>
      <c r="AR57" s="82">
        <f t="shared" si="30"/>
        <v>1510000</v>
      </c>
      <c r="AS57" s="37"/>
      <c r="AT57" s="82"/>
      <c r="AU57" s="82"/>
      <c r="AV57" s="82">
        <f t="shared" si="31"/>
        <v>-85000</v>
      </c>
      <c r="AW57" s="82">
        <f t="shared" si="31"/>
        <v>-105000</v>
      </c>
      <c r="AX57" s="82">
        <f t="shared" si="31"/>
        <v>-110000</v>
      </c>
      <c r="AY57" s="37"/>
      <c r="AZ57" s="83"/>
      <c r="BA57" s="83"/>
      <c r="BB57" s="83">
        <f t="shared" si="32"/>
        <v>0.2524055540561676</v>
      </c>
      <c r="BC57" s="83">
        <f t="shared" si="32"/>
        <v>0.24507781863212585</v>
      </c>
      <c r="BD57" s="83">
        <f t="shared" si="32"/>
        <v>0.2442857027053833</v>
      </c>
      <c r="BF57" s="83"/>
      <c r="BG57" s="83"/>
      <c r="BH57" s="83">
        <f t="shared" si="33"/>
        <v>-1.3676007278263569E-2</v>
      </c>
      <c r="BI57" s="83">
        <f t="shared" si="33"/>
        <v>-1.6931762918829918E-2</v>
      </c>
      <c r="BJ57" s="83">
        <f t="shared" si="33"/>
        <v>-1.7678052186965942E-2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623517.6875</v>
      </c>
      <c r="M58" s="78">
        <v>605463.3125</v>
      </c>
      <c r="N58" s="78">
        <v>599496.6875</v>
      </c>
      <c r="O58" s="62"/>
      <c r="P58" s="78"/>
      <c r="Q58" s="78"/>
      <c r="R58" s="78">
        <v>-34486.33203125</v>
      </c>
      <c r="S58" s="78">
        <v>-46669.33203125</v>
      </c>
      <c r="T58" s="78">
        <v>-54551.66796875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0.28120112419128418</v>
      </c>
      <c r="AE58" s="63">
        <v>0.27305877208709717</v>
      </c>
      <c r="AF58" s="63">
        <v>0.27036786079406738</v>
      </c>
      <c r="AG58" s="64"/>
      <c r="AH58" s="63"/>
      <c r="AI58" s="63"/>
      <c r="AJ58" s="63">
        <v>-1.5553027391433716E-2</v>
      </c>
      <c r="AK58" s="63">
        <v>-2.1047463640570641E-2</v>
      </c>
      <c r="AL58" s="63">
        <v>-2.4602333083748817E-2</v>
      </c>
      <c r="AM58" s="19"/>
      <c r="AN58" s="82"/>
      <c r="AO58" s="82"/>
      <c r="AP58" s="82">
        <f t="shared" si="30"/>
        <v>625000</v>
      </c>
      <c r="AQ58" s="82">
        <f t="shared" si="30"/>
        <v>605000</v>
      </c>
      <c r="AR58" s="82">
        <f t="shared" si="30"/>
        <v>600000</v>
      </c>
      <c r="AS58" s="37"/>
      <c r="AT58" s="82"/>
      <c r="AU58" s="82"/>
      <c r="AV58" s="82">
        <f t="shared" si="31"/>
        <v>-35000</v>
      </c>
      <c r="AW58" s="82">
        <f t="shared" si="31"/>
        <v>-45000</v>
      </c>
      <c r="AX58" s="82">
        <f t="shared" si="31"/>
        <v>-55000</v>
      </c>
      <c r="AY58" s="37"/>
      <c r="AZ58" s="83"/>
      <c r="BA58" s="83"/>
      <c r="BB58" s="83">
        <f t="shared" si="32"/>
        <v>0.28120112419128418</v>
      </c>
      <c r="BC58" s="83">
        <f t="shared" si="32"/>
        <v>0.27305877208709717</v>
      </c>
      <c r="BD58" s="83">
        <f t="shared" si="32"/>
        <v>0.27036786079406738</v>
      </c>
      <c r="BF58" s="83"/>
      <c r="BG58" s="83"/>
      <c r="BH58" s="83">
        <f t="shared" si="33"/>
        <v>-1.5553027391433716E-2</v>
      </c>
      <c r="BI58" s="83">
        <f t="shared" si="33"/>
        <v>-2.1047463640570641E-2</v>
      </c>
      <c r="BJ58" s="83">
        <f t="shared" si="33"/>
        <v>-2.4602333083748817E-2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419269.34375</v>
      </c>
      <c r="M59" s="78">
        <v>415574.65625</v>
      </c>
      <c r="N59" s="78">
        <v>421676</v>
      </c>
      <c r="O59" s="62"/>
      <c r="P59" s="78"/>
      <c r="Q59" s="78"/>
      <c r="R59" s="78">
        <v>-42050.33203125</v>
      </c>
      <c r="S59" s="78">
        <v>-59089.33203125</v>
      </c>
      <c r="T59" s="78">
        <v>-64297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0.32517680525779724</v>
      </c>
      <c r="AE59" s="63">
        <v>0.32231131196022034</v>
      </c>
      <c r="AF59" s="63">
        <v>0.32704338431358337</v>
      </c>
      <c r="AG59" s="64"/>
      <c r="AH59" s="63"/>
      <c r="AI59" s="63"/>
      <c r="AJ59" s="63">
        <v>-3.2613396644592285E-2</v>
      </c>
      <c r="AK59" s="63">
        <v>-4.5828491449356079E-2</v>
      </c>
      <c r="AL59" s="63">
        <v>-4.9867451190948486E-2</v>
      </c>
      <c r="AM59" s="19"/>
      <c r="AN59" s="82"/>
      <c r="AO59" s="82"/>
      <c r="AP59" s="82">
        <f t="shared" si="30"/>
        <v>420000</v>
      </c>
      <c r="AQ59" s="82">
        <f t="shared" si="30"/>
        <v>415000</v>
      </c>
      <c r="AR59" s="82">
        <f t="shared" si="30"/>
        <v>420000</v>
      </c>
      <c r="AS59" s="37"/>
      <c r="AT59" s="82"/>
      <c r="AU59" s="82"/>
      <c r="AV59" s="82">
        <f t="shared" si="31"/>
        <v>-40000</v>
      </c>
      <c r="AW59" s="82">
        <f t="shared" si="31"/>
        <v>-60000</v>
      </c>
      <c r="AX59" s="82">
        <f t="shared" si="31"/>
        <v>-65000</v>
      </c>
      <c r="AY59" s="37"/>
      <c r="AZ59" s="83"/>
      <c r="BA59" s="83"/>
      <c r="BB59" s="83">
        <f t="shared" si="32"/>
        <v>0.32517680525779724</v>
      </c>
      <c r="BC59" s="83">
        <f t="shared" si="32"/>
        <v>0.32231131196022034</v>
      </c>
      <c r="BD59" s="83">
        <f t="shared" si="32"/>
        <v>0.32704338431358337</v>
      </c>
      <c r="BF59" s="83"/>
      <c r="BG59" s="83"/>
      <c r="BH59" s="83">
        <f t="shared" si="33"/>
        <v>-3.2613396644592285E-2</v>
      </c>
      <c r="BI59" s="83">
        <f t="shared" si="33"/>
        <v>-4.5828491449356079E-2</v>
      </c>
      <c r="BJ59" s="83">
        <f t="shared" si="33"/>
        <v>-4.9867451190948486E-2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31"/>
        <v>0</v>
      </c>
      <c r="AW60" s="82">
        <f t="shared" si="31"/>
        <v>0</v>
      </c>
      <c r="AX60" s="82">
        <f t="shared" si="31"/>
        <v>0</v>
      </c>
      <c r="AY60" s="37"/>
      <c r="AZ60" s="83"/>
      <c r="BA60" s="83"/>
      <c r="BB60" s="83">
        <f t="shared" si="32"/>
        <v>0</v>
      </c>
      <c r="BC60" s="83">
        <f t="shared" si="32"/>
        <v>0</v>
      </c>
      <c r="BD60" s="83">
        <f t="shared" si="32"/>
        <v>0</v>
      </c>
      <c r="BF60" s="83"/>
      <c r="BG60" s="83"/>
      <c r="BH60" s="83">
        <f t="shared" si="33"/>
        <v>0</v>
      </c>
      <c r="BI60" s="83">
        <f t="shared" si="33"/>
        <v>0</v>
      </c>
      <c r="BJ60" s="83">
        <f t="shared" si="3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358894.34375</v>
      </c>
      <c r="M61" s="78">
        <v>351362</v>
      </c>
      <c r="N61" s="78">
        <v>353647.34375</v>
      </c>
      <c r="O61" s="62"/>
      <c r="P61" s="78"/>
      <c r="Q61" s="78"/>
      <c r="R61" s="78">
        <v>-20890.333984375</v>
      </c>
      <c r="S61" s="78">
        <v>-31648.666015625</v>
      </c>
      <c r="T61" s="78">
        <v>-35204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0.1345735490322113</v>
      </c>
      <c r="AE61" s="63">
        <v>0.13174916803836823</v>
      </c>
      <c r="AF61" s="63">
        <v>0.13260608911514282</v>
      </c>
      <c r="AG61" s="64"/>
      <c r="AH61" s="63"/>
      <c r="AI61" s="63"/>
      <c r="AJ61" s="63">
        <v>-7.8331874683499336E-3</v>
      </c>
      <c r="AK61" s="63">
        <v>-1.1867214925587177E-2</v>
      </c>
      <c r="AL61" s="63">
        <v>-1.3200347311794758E-2</v>
      </c>
      <c r="AM61" s="19"/>
      <c r="AN61" s="82"/>
      <c r="AO61" s="82"/>
      <c r="AP61" s="82">
        <f t="shared" si="30"/>
        <v>360000</v>
      </c>
      <c r="AQ61" s="82">
        <f t="shared" si="30"/>
        <v>350000</v>
      </c>
      <c r="AR61" s="82">
        <f t="shared" si="30"/>
        <v>355000</v>
      </c>
      <c r="AS61" s="37"/>
      <c r="AT61" s="82"/>
      <c r="AU61" s="82"/>
      <c r="AV61" s="82">
        <f t="shared" si="31"/>
        <v>-20000</v>
      </c>
      <c r="AW61" s="82">
        <f t="shared" si="31"/>
        <v>-30000</v>
      </c>
      <c r="AX61" s="82">
        <f t="shared" si="31"/>
        <v>-35000</v>
      </c>
      <c r="AY61" s="37"/>
      <c r="AZ61" s="83"/>
      <c r="BA61" s="83"/>
      <c r="BB61" s="83">
        <f t="shared" si="32"/>
        <v>0.1345735490322113</v>
      </c>
      <c r="BC61" s="83">
        <f t="shared" si="32"/>
        <v>0.13174916803836823</v>
      </c>
      <c r="BD61" s="83">
        <f t="shared" si="32"/>
        <v>0.13260608911514282</v>
      </c>
      <c r="BF61" s="83"/>
      <c r="BG61" s="83"/>
      <c r="BH61" s="83">
        <f t="shared" si="33"/>
        <v>-7.8331874683499336E-3</v>
      </c>
      <c r="BI61" s="83">
        <f t="shared" si="33"/>
        <v>-1.1867214925587177E-2</v>
      </c>
      <c r="BJ61" s="83">
        <f t="shared" si="33"/>
        <v>-1.3200347311794758E-2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1219315.625</v>
      </c>
      <c r="M62" s="78">
        <v>1200630.375</v>
      </c>
      <c r="N62" s="78">
        <v>1208493</v>
      </c>
      <c r="O62" s="62"/>
      <c r="P62" s="78"/>
      <c r="Q62" s="78"/>
      <c r="R62" s="78">
        <v>-77011.6640625</v>
      </c>
      <c r="S62" s="78">
        <v>-99694.3359375</v>
      </c>
      <c r="T62" s="78">
        <v>-125830.3359375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0.16586342453956604</v>
      </c>
      <c r="AE62" s="63">
        <v>0.16332165896892548</v>
      </c>
      <c r="AF62" s="63">
        <v>0.16439121961593628</v>
      </c>
      <c r="AG62" s="64"/>
      <c r="AH62" s="63"/>
      <c r="AI62" s="63"/>
      <c r="AJ62" s="63">
        <v>-1.0475899092853069E-2</v>
      </c>
      <c r="AK62" s="63">
        <v>-1.356141734868288E-2</v>
      </c>
      <c r="AL62" s="63">
        <v>-1.7116690054535866E-2</v>
      </c>
      <c r="AM62" s="19"/>
      <c r="AN62" s="82"/>
      <c r="AO62" s="82"/>
      <c r="AP62" s="82">
        <f t="shared" si="30"/>
        <v>1220000</v>
      </c>
      <c r="AQ62" s="82">
        <f t="shared" si="30"/>
        <v>1200000</v>
      </c>
      <c r="AR62" s="82">
        <f t="shared" si="30"/>
        <v>1210000</v>
      </c>
      <c r="AS62" s="37"/>
      <c r="AT62" s="82"/>
      <c r="AU62" s="82"/>
      <c r="AV62" s="82">
        <f t="shared" si="31"/>
        <v>-75000</v>
      </c>
      <c r="AW62" s="82">
        <f t="shared" si="31"/>
        <v>-100000</v>
      </c>
      <c r="AX62" s="82">
        <f t="shared" si="31"/>
        <v>-125000</v>
      </c>
      <c r="AY62" s="37"/>
      <c r="AZ62" s="83"/>
      <c r="BA62" s="83"/>
      <c r="BB62" s="83">
        <f t="shared" si="32"/>
        <v>0.16586342453956604</v>
      </c>
      <c r="BC62" s="83">
        <f t="shared" si="32"/>
        <v>0.16332165896892548</v>
      </c>
      <c r="BD62" s="83">
        <f t="shared" si="32"/>
        <v>0.16439121961593628</v>
      </c>
      <c r="BF62" s="83"/>
      <c r="BG62" s="83"/>
      <c r="BH62" s="83">
        <f t="shared" si="33"/>
        <v>-1.0475899092853069E-2</v>
      </c>
      <c r="BI62" s="83">
        <f t="shared" si="33"/>
        <v>-1.356141734868288E-2</v>
      </c>
      <c r="BJ62" s="83">
        <f t="shared" si="33"/>
        <v>-1.7116690054535866E-2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712829.3125</v>
      </c>
      <c r="M63" s="78">
        <v>709304.3125</v>
      </c>
      <c r="N63" s="78">
        <v>726218.3125</v>
      </c>
      <c r="O63" s="62"/>
      <c r="P63" s="78"/>
      <c r="Q63" s="78"/>
      <c r="R63" s="78">
        <v>-106420.6640625</v>
      </c>
      <c r="S63" s="78">
        <v>-130060.6640625</v>
      </c>
      <c r="T63" s="78">
        <v>-139084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0.13029983639717102</v>
      </c>
      <c r="AE63" s="63">
        <v>0.12965548038482666</v>
      </c>
      <c r="AF63" s="63">
        <v>0.13274723291397095</v>
      </c>
      <c r="AG63" s="64"/>
      <c r="AH63" s="63"/>
      <c r="AI63" s="63"/>
      <c r="AJ63" s="63">
        <v>-1.9452894106507301E-2</v>
      </c>
      <c r="AK63" s="63">
        <v>-2.3774111643433571E-2</v>
      </c>
      <c r="AL63" s="63">
        <v>-2.5423506274819374E-2</v>
      </c>
      <c r="AM63" s="19"/>
      <c r="AN63" s="82"/>
      <c r="AO63" s="82"/>
      <c r="AP63" s="82">
        <f t="shared" si="30"/>
        <v>715000</v>
      </c>
      <c r="AQ63" s="82">
        <f t="shared" si="30"/>
        <v>710000</v>
      </c>
      <c r="AR63" s="82">
        <f t="shared" si="30"/>
        <v>725000</v>
      </c>
      <c r="AS63" s="37"/>
      <c r="AT63" s="82"/>
      <c r="AU63" s="82"/>
      <c r="AV63" s="82">
        <f t="shared" si="31"/>
        <v>-105000</v>
      </c>
      <c r="AW63" s="82">
        <f t="shared" si="31"/>
        <v>-130000</v>
      </c>
      <c r="AX63" s="82">
        <f t="shared" si="31"/>
        <v>-140000</v>
      </c>
      <c r="AY63" s="37"/>
      <c r="AZ63" s="83"/>
      <c r="BA63" s="83"/>
      <c r="BB63" s="83">
        <f t="shared" si="32"/>
        <v>0.13029983639717102</v>
      </c>
      <c r="BC63" s="83">
        <f t="shared" si="32"/>
        <v>0.12965548038482666</v>
      </c>
      <c r="BD63" s="83">
        <f t="shared" si="32"/>
        <v>0.13274723291397095</v>
      </c>
      <c r="BF63" s="83"/>
      <c r="BG63" s="83"/>
      <c r="BH63" s="83">
        <f t="shared" si="33"/>
        <v>-1.9452894106507301E-2</v>
      </c>
      <c r="BI63" s="83">
        <f t="shared" si="33"/>
        <v>-2.3774111643433571E-2</v>
      </c>
      <c r="BJ63" s="83">
        <f t="shared" si="33"/>
        <v>-2.5423506274819374E-2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563862.6875</v>
      </c>
      <c r="M64" s="78">
        <v>558565</v>
      </c>
      <c r="N64" s="78">
        <v>577905</v>
      </c>
      <c r="O64" s="62"/>
      <c r="P64" s="78"/>
      <c r="Q64" s="78"/>
      <c r="R64" s="78">
        <v>-49826</v>
      </c>
      <c r="S64" s="78">
        <v>-69192</v>
      </c>
      <c r="T64" s="78">
        <v>-82051.3359375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0.11583921313285828</v>
      </c>
      <c r="AE64" s="63">
        <v>0.11475086957216263</v>
      </c>
      <c r="AF64" s="63">
        <v>0.11872405558824539</v>
      </c>
      <c r="AG64" s="64"/>
      <c r="AH64" s="63"/>
      <c r="AI64" s="63"/>
      <c r="AJ64" s="63">
        <v>-1.0236188769340515E-2</v>
      </c>
      <c r="AK64" s="63">
        <v>-1.4214716851711273E-2</v>
      </c>
      <c r="AL64" s="63">
        <v>-1.6856521368026733E-2</v>
      </c>
      <c r="AM64" s="19"/>
      <c r="AN64" s="82"/>
      <c r="AO64" s="82"/>
      <c r="AP64" s="82">
        <f t="shared" si="30"/>
        <v>565000</v>
      </c>
      <c r="AQ64" s="82">
        <f t="shared" si="30"/>
        <v>560000</v>
      </c>
      <c r="AR64" s="82">
        <f t="shared" si="30"/>
        <v>580000</v>
      </c>
      <c r="AS64" s="37"/>
      <c r="AT64" s="82"/>
      <c r="AU64" s="82"/>
      <c r="AV64" s="82">
        <f t="shared" si="31"/>
        <v>-50000</v>
      </c>
      <c r="AW64" s="82">
        <f t="shared" si="31"/>
        <v>-70000</v>
      </c>
      <c r="AX64" s="82">
        <f t="shared" si="31"/>
        <v>-80000</v>
      </c>
      <c r="AY64" s="37"/>
      <c r="AZ64" s="83"/>
      <c r="BA64" s="83"/>
      <c r="BB64" s="83">
        <f t="shared" si="32"/>
        <v>0.11583921313285828</v>
      </c>
      <c r="BC64" s="83">
        <f t="shared" si="32"/>
        <v>0.11475086957216263</v>
      </c>
      <c r="BD64" s="83">
        <f t="shared" si="32"/>
        <v>0.11872405558824539</v>
      </c>
      <c r="BF64" s="83"/>
      <c r="BG64" s="83"/>
      <c r="BH64" s="83">
        <f t="shared" si="33"/>
        <v>-1.0236188769340515E-2</v>
      </c>
      <c r="BI64" s="83">
        <f t="shared" si="33"/>
        <v>-1.4214716851711273E-2</v>
      </c>
      <c r="BJ64" s="83">
        <f t="shared" si="33"/>
        <v>-1.6856521368026733E-2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979567.3125</v>
      </c>
      <c r="M65" s="78">
        <v>960230.6875</v>
      </c>
      <c r="N65" s="78">
        <v>961193</v>
      </c>
      <c r="O65" s="62"/>
      <c r="P65" s="78"/>
      <c r="Q65" s="78"/>
      <c r="R65" s="78">
        <v>-46562.33203125</v>
      </c>
      <c r="S65" s="78">
        <v>-65827</v>
      </c>
      <c r="T65" s="78">
        <v>-89409.6640625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0.16360746324062347</v>
      </c>
      <c r="AE65" s="63">
        <v>0.1603778600692749</v>
      </c>
      <c r="AF65" s="63">
        <v>0.16053858399391174</v>
      </c>
      <c r="AG65" s="64"/>
      <c r="AH65" s="63"/>
      <c r="AI65" s="63"/>
      <c r="AJ65" s="63">
        <v>-7.776851300150156E-3</v>
      </c>
      <c r="AK65" s="63">
        <v>-1.0994439013302326E-2</v>
      </c>
      <c r="AL65" s="63">
        <v>-1.4933218248188496E-2</v>
      </c>
      <c r="AM65" s="19"/>
      <c r="AN65" s="82"/>
      <c r="AO65" s="82"/>
      <c r="AP65" s="82">
        <f t="shared" si="30"/>
        <v>980000</v>
      </c>
      <c r="AQ65" s="82">
        <f t="shared" si="30"/>
        <v>960000</v>
      </c>
      <c r="AR65" s="82">
        <f t="shared" si="30"/>
        <v>960000</v>
      </c>
      <c r="AS65" s="37"/>
      <c r="AT65" s="82"/>
      <c r="AU65" s="82"/>
      <c r="AV65" s="82">
        <f t="shared" si="31"/>
        <v>-45000</v>
      </c>
      <c r="AW65" s="82">
        <f t="shared" si="31"/>
        <v>-65000</v>
      </c>
      <c r="AX65" s="82">
        <f t="shared" si="31"/>
        <v>-90000</v>
      </c>
      <c r="AY65" s="37"/>
      <c r="AZ65" s="83"/>
      <c r="BA65" s="83"/>
      <c r="BB65" s="83">
        <f t="shared" si="32"/>
        <v>0.16360746324062347</v>
      </c>
      <c r="BC65" s="83">
        <f t="shared" si="32"/>
        <v>0.1603778600692749</v>
      </c>
      <c r="BD65" s="83">
        <f t="shared" si="32"/>
        <v>0.16053858399391174</v>
      </c>
      <c r="BF65" s="83"/>
      <c r="BG65" s="83"/>
      <c r="BH65" s="83">
        <f t="shared" si="33"/>
        <v>-7.776851300150156E-3</v>
      </c>
      <c r="BI65" s="83">
        <f t="shared" si="33"/>
        <v>-1.0994439013302326E-2</v>
      </c>
      <c r="BJ65" s="83">
        <f t="shared" si="33"/>
        <v>-1.4933218248188496E-2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608047</v>
      </c>
      <c r="M66" s="78">
        <v>600856.3125</v>
      </c>
      <c r="N66" s="78">
        <v>605500</v>
      </c>
      <c r="O66" s="62"/>
      <c r="P66" s="78"/>
      <c r="Q66" s="78"/>
      <c r="R66" s="78">
        <v>-24252.666015625</v>
      </c>
      <c r="S66" s="78">
        <v>-35750</v>
      </c>
      <c r="T66" s="78">
        <v>-40109.33203125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9.7249582409858704E-2</v>
      </c>
      <c r="AE66" s="63">
        <v>9.6099525690078735E-2</v>
      </c>
      <c r="AF66" s="63">
        <v>9.6842221915721893E-2</v>
      </c>
      <c r="AG66" s="64"/>
      <c r="AH66" s="63"/>
      <c r="AI66" s="63"/>
      <c r="AJ66" s="63">
        <v>-3.8789187092334032E-3</v>
      </c>
      <c r="AK66" s="63">
        <v>-5.7177715934813023E-3</v>
      </c>
      <c r="AL66" s="63">
        <v>-6.4149894751608372E-3</v>
      </c>
      <c r="AM66" s="19"/>
      <c r="AN66" s="82"/>
      <c r="AO66" s="82"/>
      <c r="AP66" s="82">
        <f t="shared" si="30"/>
        <v>610000</v>
      </c>
      <c r="AQ66" s="82">
        <f t="shared" si="30"/>
        <v>600000</v>
      </c>
      <c r="AR66" s="82">
        <f t="shared" si="30"/>
        <v>605000</v>
      </c>
      <c r="AS66" s="37"/>
      <c r="AT66" s="82"/>
      <c r="AU66" s="82"/>
      <c r="AV66" s="82">
        <f t="shared" si="31"/>
        <v>-25000</v>
      </c>
      <c r="AW66" s="82">
        <f t="shared" si="31"/>
        <v>-35000</v>
      </c>
      <c r="AX66" s="82">
        <f t="shared" si="31"/>
        <v>-40000</v>
      </c>
      <c r="AY66" s="37"/>
      <c r="AZ66" s="83"/>
      <c r="BA66" s="83"/>
      <c r="BB66" s="83">
        <f t="shared" si="32"/>
        <v>9.7249582409858704E-2</v>
      </c>
      <c r="BC66" s="83">
        <f t="shared" si="32"/>
        <v>9.6099525690078735E-2</v>
      </c>
      <c r="BD66" s="83">
        <f t="shared" si="32"/>
        <v>9.6842221915721893E-2</v>
      </c>
      <c r="BF66" s="83"/>
      <c r="BG66" s="83"/>
      <c r="BH66" s="83">
        <f t="shared" si="33"/>
        <v>-3.8789187092334032E-3</v>
      </c>
      <c r="BI66" s="83">
        <f t="shared" si="33"/>
        <v>-5.7177715934813023E-3</v>
      </c>
      <c r="BJ66" s="83">
        <f t="shared" si="33"/>
        <v>-6.4149894751608372E-3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1611760.625</v>
      </c>
      <c r="M67" s="78">
        <v>1569636</v>
      </c>
      <c r="N67" s="78">
        <v>1553555.375</v>
      </c>
      <c r="O67" s="62"/>
      <c r="P67" s="78"/>
      <c r="Q67" s="78"/>
      <c r="R67" s="78">
        <v>-97467</v>
      </c>
      <c r="S67" s="78">
        <v>-102422</v>
      </c>
      <c r="T67" s="78">
        <v>-103034.3359375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0.17899110913276672</v>
      </c>
      <c r="AE67" s="63">
        <v>0.174313023686409</v>
      </c>
      <c r="AF67" s="63">
        <v>0.17252722382545471</v>
      </c>
      <c r="AG67" s="64"/>
      <c r="AH67" s="63"/>
      <c r="AI67" s="63"/>
      <c r="AJ67" s="63">
        <v>-1.0824020020663738E-2</v>
      </c>
      <c r="AK67" s="63">
        <v>-1.1374290101230145E-2</v>
      </c>
      <c r="AL67" s="63">
        <v>-1.1442288756370544E-2</v>
      </c>
      <c r="AM67" s="19"/>
      <c r="AN67" s="82"/>
      <c r="AO67" s="82"/>
      <c r="AP67" s="82">
        <f t="shared" si="30"/>
        <v>1610000</v>
      </c>
      <c r="AQ67" s="82">
        <f t="shared" si="30"/>
        <v>1570000</v>
      </c>
      <c r="AR67" s="82">
        <f t="shared" si="30"/>
        <v>1555000</v>
      </c>
      <c r="AS67" s="37"/>
      <c r="AT67" s="82"/>
      <c r="AU67" s="82"/>
      <c r="AV67" s="82">
        <f t="shared" si="31"/>
        <v>-95000</v>
      </c>
      <c r="AW67" s="82">
        <f t="shared" si="31"/>
        <v>-100000</v>
      </c>
      <c r="AX67" s="82">
        <f t="shared" si="31"/>
        <v>-105000</v>
      </c>
      <c r="AY67" s="37"/>
      <c r="AZ67" s="83"/>
      <c r="BA67" s="83"/>
      <c r="BB67" s="83">
        <f t="shared" si="32"/>
        <v>0.17899110913276672</v>
      </c>
      <c r="BC67" s="83">
        <f t="shared" si="32"/>
        <v>0.174313023686409</v>
      </c>
      <c r="BD67" s="83">
        <f t="shared" si="32"/>
        <v>0.17252722382545471</v>
      </c>
      <c r="BF67" s="83"/>
      <c r="BG67" s="83"/>
      <c r="BH67" s="83">
        <f t="shared" si="33"/>
        <v>-1.0824020020663738E-2</v>
      </c>
      <c r="BI67" s="83">
        <f t="shared" si="33"/>
        <v>-1.1374290101230145E-2</v>
      </c>
      <c r="BJ67" s="83">
        <f t="shared" si="33"/>
        <v>-1.1442288756370544E-2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1050429.375</v>
      </c>
      <c r="M68" s="78">
        <v>1046627.6875</v>
      </c>
      <c r="N68" s="78">
        <v>1052717.625</v>
      </c>
      <c r="O68" s="62"/>
      <c r="P68" s="78"/>
      <c r="Q68" s="78"/>
      <c r="R68" s="78">
        <v>-57166</v>
      </c>
      <c r="S68" s="78">
        <v>-70607</v>
      </c>
      <c r="T68" s="78">
        <v>-72223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0.11510006338357925</v>
      </c>
      <c r="AE68" s="63">
        <v>0.11468350142240524</v>
      </c>
      <c r="AF68" s="63">
        <v>0.11535081267356873</v>
      </c>
      <c r="AG68" s="64"/>
      <c r="AH68" s="63"/>
      <c r="AI68" s="63"/>
      <c r="AJ68" s="63">
        <v>-6.2639242969453335E-3</v>
      </c>
      <c r="AK68" s="63">
        <v>-7.7367126941680908E-3</v>
      </c>
      <c r="AL68" s="63">
        <v>-7.9137831926345825E-3</v>
      </c>
      <c r="AM68" s="19"/>
      <c r="AN68" s="82"/>
      <c r="AO68" s="82"/>
      <c r="AP68" s="82">
        <f t="shared" si="30"/>
        <v>1050000</v>
      </c>
      <c r="AQ68" s="82">
        <f t="shared" si="30"/>
        <v>1045000</v>
      </c>
      <c r="AR68" s="82">
        <f t="shared" si="30"/>
        <v>1055000</v>
      </c>
      <c r="AS68" s="37"/>
      <c r="AT68" s="82"/>
      <c r="AU68" s="82"/>
      <c r="AV68" s="82">
        <f t="shared" si="31"/>
        <v>-55000</v>
      </c>
      <c r="AW68" s="82">
        <f t="shared" si="31"/>
        <v>-70000</v>
      </c>
      <c r="AX68" s="82">
        <f t="shared" si="31"/>
        <v>-70000</v>
      </c>
      <c r="AY68" s="37"/>
      <c r="AZ68" s="83"/>
      <c r="BA68" s="83"/>
      <c r="BB68" s="83">
        <f t="shared" si="32"/>
        <v>0.11510006338357925</v>
      </c>
      <c r="BC68" s="83">
        <f t="shared" si="32"/>
        <v>0.11468350142240524</v>
      </c>
      <c r="BD68" s="83">
        <f t="shared" si="32"/>
        <v>0.11535081267356873</v>
      </c>
      <c r="BF68" s="83"/>
      <c r="BG68" s="83"/>
      <c r="BH68" s="83">
        <f t="shared" si="33"/>
        <v>-6.2639242969453335E-3</v>
      </c>
      <c r="BI68" s="83">
        <f t="shared" si="33"/>
        <v>-7.7367126941680908E-3</v>
      </c>
      <c r="BJ68" s="83">
        <f t="shared" si="33"/>
        <v>-7.9137831926345825E-3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490733</v>
      </c>
      <c r="M69" s="78">
        <v>525465.6875</v>
      </c>
      <c r="N69" s="78">
        <v>546262.3125</v>
      </c>
      <c r="O69" s="62"/>
      <c r="P69" s="78"/>
      <c r="Q69" s="78"/>
      <c r="R69" s="78">
        <v>-34517.66796875</v>
      </c>
      <c r="S69" s="78">
        <v>-39078.33203125</v>
      </c>
      <c r="T69" s="78">
        <v>-40572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8.7694890797138214E-2</v>
      </c>
      <c r="AE69" s="63">
        <v>9.3901686370372772E-2</v>
      </c>
      <c r="AF69" s="63">
        <v>9.7618088126182556E-2</v>
      </c>
      <c r="AG69" s="64"/>
      <c r="AH69" s="63"/>
      <c r="AI69" s="63"/>
      <c r="AJ69" s="63">
        <v>-6.1683729290962219E-3</v>
      </c>
      <c r="AK69" s="63">
        <v>-6.9833695888519287E-3</v>
      </c>
      <c r="AL69" s="63">
        <v>-7.2502889670431614E-3</v>
      </c>
      <c r="AM69" s="19"/>
      <c r="AN69" s="82"/>
      <c r="AO69" s="82"/>
      <c r="AP69" s="82">
        <f t="shared" si="30"/>
        <v>490000</v>
      </c>
      <c r="AQ69" s="82">
        <f t="shared" si="30"/>
        <v>525000</v>
      </c>
      <c r="AR69" s="82">
        <f t="shared" si="30"/>
        <v>545000</v>
      </c>
      <c r="AS69" s="37"/>
      <c r="AT69" s="82"/>
      <c r="AU69" s="82"/>
      <c r="AV69" s="82">
        <f t="shared" si="31"/>
        <v>-35000</v>
      </c>
      <c r="AW69" s="82">
        <f t="shared" si="31"/>
        <v>-40000</v>
      </c>
      <c r="AX69" s="82">
        <f t="shared" si="31"/>
        <v>-40000</v>
      </c>
      <c r="AY69" s="37"/>
      <c r="AZ69" s="83"/>
      <c r="BA69" s="83"/>
      <c r="BB69" s="83">
        <f t="shared" si="32"/>
        <v>8.7694890797138214E-2</v>
      </c>
      <c r="BC69" s="83">
        <f t="shared" si="32"/>
        <v>9.3901686370372772E-2</v>
      </c>
      <c r="BD69" s="83">
        <f t="shared" si="32"/>
        <v>9.7618088126182556E-2</v>
      </c>
      <c r="BF69" s="83"/>
      <c r="BG69" s="83"/>
      <c r="BH69" s="83">
        <f t="shared" si="33"/>
        <v>-6.1683729290962219E-3</v>
      </c>
      <c r="BI69" s="83">
        <f t="shared" si="33"/>
        <v>-6.9833695888519287E-3</v>
      </c>
      <c r="BJ69" s="83">
        <f t="shared" si="33"/>
        <v>-7.2502889670431614E-3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417711</v>
      </c>
      <c r="M70" s="78">
        <v>410223.65625</v>
      </c>
      <c r="N70" s="78">
        <v>410832.34375</v>
      </c>
      <c r="O70" s="62"/>
      <c r="P70" s="78"/>
      <c r="Q70" s="78"/>
      <c r="R70" s="78">
        <v>-16177</v>
      </c>
      <c r="S70" s="78">
        <v>-26701.666015625</v>
      </c>
      <c r="T70" s="78">
        <v>-31550.333984375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0.13326886296272278</v>
      </c>
      <c r="AE70" s="63">
        <v>0.13088005781173706</v>
      </c>
      <c r="AF70" s="63">
        <v>0.13107426464557648</v>
      </c>
      <c r="AG70" s="64"/>
      <c r="AH70" s="63"/>
      <c r="AI70" s="63"/>
      <c r="AJ70" s="63">
        <v>-5.1612057723104954E-3</v>
      </c>
      <c r="AK70" s="63">
        <v>-8.5190534591674805E-3</v>
      </c>
      <c r="AL70" s="63">
        <v>-1.006599236279726E-2</v>
      </c>
      <c r="AM70" s="19"/>
      <c r="AN70" s="82"/>
      <c r="AO70" s="82"/>
      <c r="AP70" s="82">
        <f t="shared" si="30"/>
        <v>420000</v>
      </c>
      <c r="AQ70" s="82">
        <f t="shared" si="30"/>
        <v>410000</v>
      </c>
      <c r="AR70" s="82">
        <f t="shared" si="30"/>
        <v>410000</v>
      </c>
      <c r="AS70" s="37"/>
      <c r="AT70" s="82"/>
      <c r="AU70" s="82"/>
      <c r="AV70" s="82">
        <f t="shared" si="31"/>
        <v>-15000</v>
      </c>
      <c r="AW70" s="82">
        <f t="shared" si="31"/>
        <v>-25000</v>
      </c>
      <c r="AX70" s="82">
        <f t="shared" si="31"/>
        <v>-30000</v>
      </c>
      <c r="AY70" s="37"/>
      <c r="AZ70" s="83"/>
      <c r="BA70" s="83"/>
      <c r="BB70" s="83">
        <f t="shared" si="32"/>
        <v>0.13326886296272278</v>
      </c>
      <c r="BC70" s="83">
        <f t="shared" si="32"/>
        <v>0.13088005781173706</v>
      </c>
      <c r="BD70" s="83">
        <f t="shared" si="32"/>
        <v>0.13107426464557648</v>
      </c>
      <c r="BF70" s="83"/>
      <c r="BG70" s="83"/>
      <c r="BH70" s="83">
        <f t="shared" si="33"/>
        <v>-5.1612057723104954E-3</v>
      </c>
      <c r="BI70" s="83">
        <f t="shared" si="33"/>
        <v>-8.5190534591674805E-3</v>
      </c>
      <c r="BJ70" s="83">
        <f t="shared" si="33"/>
        <v>-1.006599236279726E-2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629508</v>
      </c>
      <c r="M71" s="78">
        <v>619195.3125</v>
      </c>
      <c r="N71" s="78">
        <v>623489</v>
      </c>
      <c r="O71" s="62"/>
      <c r="P71" s="78"/>
      <c r="Q71" s="78"/>
      <c r="R71" s="78">
        <v>-37980.66796875</v>
      </c>
      <c r="S71" s="78">
        <v>-46957.66796875</v>
      </c>
      <c r="T71" s="78">
        <v>-46188.33203125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0.11695968359708786</v>
      </c>
      <c r="AE71" s="63">
        <v>0.11504363268613815</v>
      </c>
      <c r="AF71" s="63">
        <v>0.11584138125181198</v>
      </c>
      <c r="AG71" s="64"/>
      <c r="AH71" s="63"/>
      <c r="AI71" s="63"/>
      <c r="AJ71" s="63">
        <v>-7.0566362701356411E-3</v>
      </c>
      <c r="AK71" s="63">
        <v>-8.7245209142565727E-3</v>
      </c>
      <c r="AL71" s="63">
        <v>-8.5815815255045891E-3</v>
      </c>
      <c r="AM71" s="19"/>
      <c r="AN71" s="82"/>
      <c r="AO71" s="82"/>
      <c r="AP71" s="82">
        <f t="shared" si="30"/>
        <v>630000</v>
      </c>
      <c r="AQ71" s="82">
        <f t="shared" si="30"/>
        <v>620000</v>
      </c>
      <c r="AR71" s="82">
        <f t="shared" si="30"/>
        <v>625000</v>
      </c>
      <c r="AS71" s="37"/>
      <c r="AT71" s="82"/>
      <c r="AU71" s="82"/>
      <c r="AV71" s="82">
        <f t="shared" si="31"/>
        <v>-40000</v>
      </c>
      <c r="AW71" s="82">
        <f t="shared" si="31"/>
        <v>-45000</v>
      </c>
      <c r="AX71" s="82">
        <f t="shared" si="31"/>
        <v>-45000</v>
      </c>
      <c r="AY71" s="37"/>
      <c r="AZ71" s="83"/>
      <c r="BA71" s="83"/>
      <c r="BB71" s="83">
        <f t="shared" si="32"/>
        <v>0.11695968359708786</v>
      </c>
      <c r="BC71" s="83">
        <f t="shared" si="32"/>
        <v>0.11504363268613815</v>
      </c>
      <c r="BD71" s="83">
        <f t="shared" si="32"/>
        <v>0.11584138125181198</v>
      </c>
      <c r="BF71" s="83"/>
      <c r="BG71" s="83"/>
      <c r="BH71" s="83">
        <f t="shared" si="33"/>
        <v>-7.0566362701356411E-3</v>
      </c>
      <c r="BI71" s="83">
        <f t="shared" si="33"/>
        <v>-8.7245209142565727E-3</v>
      </c>
      <c r="BJ71" s="83">
        <f t="shared" si="33"/>
        <v>-8.5815815255045891E-3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227236</v>
      </c>
      <c r="M72" s="78">
        <v>226017</v>
      </c>
      <c r="N72" s="78">
        <v>229215.671875</v>
      </c>
      <c r="O72" s="62"/>
      <c r="P72" s="78"/>
      <c r="Q72" s="78"/>
      <c r="R72" s="78">
        <v>-15701.6669921875</v>
      </c>
      <c r="S72" s="78">
        <v>-17563</v>
      </c>
      <c r="T72" s="78">
        <v>-17868.333984375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0.12015172839164734</v>
      </c>
      <c r="AE72" s="63">
        <v>0.11950717866420746</v>
      </c>
      <c r="AF72" s="63">
        <v>0.12119848281145096</v>
      </c>
      <c r="AG72" s="64"/>
      <c r="AH72" s="63"/>
      <c r="AI72" s="63"/>
      <c r="AJ72" s="63">
        <v>-8.3023039624094963E-3</v>
      </c>
      <c r="AK72" s="63">
        <v>-9.2864902690052986E-3</v>
      </c>
      <c r="AL72" s="63">
        <v>-9.447936899960041E-3</v>
      </c>
      <c r="AM72" s="19"/>
      <c r="AN72" s="82"/>
      <c r="AO72" s="82"/>
      <c r="AP72" s="82">
        <f t="shared" si="30"/>
        <v>225000</v>
      </c>
      <c r="AQ72" s="82">
        <f t="shared" si="30"/>
        <v>225000</v>
      </c>
      <c r="AR72" s="82">
        <f t="shared" si="30"/>
        <v>230000</v>
      </c>
      <c r="AS72" s="37"/>
      <c r="AT72" s="82"/>
      <c r="AU72" s="82"/>
      <c r="AV72" s="82">
        <f t="shared" si="31"/>
        <v>-15000</v>
      </c>
      <c r="AW72" s="82">
        <f t="shared" si="31"/>
        <v>-20000</v>
      </c>
      <c r="AX72" s="82">
        <f t="shared" si="31"/>
        <v>-20000</v>
      </c>
      <c r="AY72" s="37"/>
      <c r="AZ72" s="83"/>
      <c r="BA72" s="83"/>
      <c r="BB72" s="83">
        <f t="shared" si="32"/>
        <v>0.12015172839164734</v>
      </c>
      <c r="BC72" s="83">
        <f t="shared" si="32"/>
        <v>0.11950717866420746</v>
      </c>
      <c r="BD72" s="83">
        <f t="shared" si="32"/>
        <v>0.12119848281145096</v>
      </c>
      <c r="BF72" s="83"/>
      <c r="BG72" s="83"/>
      <c r="BH72" s="83">
        <f t="shared" si="33"/>
        <v>-8.3023039624094963E-3</v>
      </c>
      <c r="BI72" s="83">
        <f t="shared" si="33"/>
        <v>-9.2864902690052986E-3</v>
      </c>
      <c r="BJ72" s="83">
        <f t="shared" si="33"/>
        <v>-9.447936899960041E-3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55" priority="3" operator="greaterThan">
      <formula>0</formula>
    </cfRule>
    <cfRule type="cellIs" dxfId="54" priority="4" operator="lessThan">
      <formula>0</formula>
    </cfRule>
  </conditionalFormatting>
  <conditionalFormatting sqref="BF10:BJ72">
    <cfRule type="cellIs" dxfId="53" priority="1" operator="greaterThan">
      <formula>0</formula>
    </cfRule>
    <cfRule type="cellIs" dxfId="52" priority="2" operator="lessThan">
      <formula>0</formula>
    </cfRule>
  </conditionalFormatting>
  <hyperlinks>
    <hyperlink ref="B2" location="Contents!A1" display="Back to Contents" xr:uid="{E7EDA162-0115-48D5-B2D2-FA736ED1AFF1}"/>
  </hyperlinks>
  <pageMargins left="0.7" right="0.7" top="0.75" bottom="0.75" header="0.3" footer="0.3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AA3FF-CBF1-44B5-8AA1-2F7742B3EF0B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89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9064552</v>
      </c>
      <c r="K10" s="78">
        <v>8779959</v>
      </c>
      <c r="L10" s="78">
        <v>9194391</v>
      </c>
      <c r="M10" s="78">
        <v>8873906</v>
      </c>
      <c r="N10" s="78">
        <v>9081740</v>
      </c>
      <c r="O10" s="62"/>
      <c r="P10" s="78">
        <v>-260195</v>
      </c>
      <c r="Q10" s="78">
        <v>-496598</v>
      </c>
      <c r="R10" s="78">
        <v>-565909</v>
      </c>
      <c r="S10" s="78">
        <v>-630086</v>
      </c>
      <c r="T10" s="78">
        <v>-670430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0.13583725690841675</v>
      </c>
      <c r="AC10" s="63">
        <v>0.13157247006893158</v>
      </c>
      <c r="AD10" s="63">
        <v>0.13778296113014221</v>
      </c>
      <c r="AE10" s="63">
        <v>0.13298031687736511</v>
      </c>
      <c r="AF10" s="63">
        <v>0.1360948234796524</v>
      </c>
      <c r="AG10" s="64"/>
      <c r="AH10" s="63">
        <v>-3.8991570472717285E-3</v>
      </c>
      <c r="AI10" s="63">
        <v>-7.441788911819458E-3</v>
      </c>
      <c r="AJ10" s="63">
        <v>-8.480459451675415E-3</v>
      </c>
      <c r="AK10" s="63">
        <v>-9.4421803951263428E-3</v>
      </c>
      <c r="AL10" s="63">
        <v>-1.0046765208244324E-2</v>
      </c>
      <c r="AM10" s="76"/>
      <c r="AN10" s="82">
        <f>MROUND(J10, 5000)</f>
        <v>9065000</v>
      </c>
      <c r="AO10" s="82">
        <f t="shared" ref="AO10:AR10" si="0">MROUND(K10, 5000)</f>
        <v>8780000</v>
      </c>
      <c r="AP10" s="82">
        <f t="shared" si="0"/>
        <v>9195000</v>
      </c>
      <c r="AQ10" s="82">
        <f t="shared" si="0"/>
        <v>8875000</v>
      </c>
      <c r="AR10" s="82">
        <f t="shared" si="0"/>
        <v>9080000</v>
      </c>
      <c r="AS10" s="77"/>
      <c r="AT10" s="82">
        <f>IF(P10&lt;0,MROUND(P10,-5000),MROUND(P10,5000))</f>
        <v>-260000</v>
      </c>
      <c r="AU10" s="82">
        <f t="shared" ref="AU10:AX10" si="1">IF(Q10&lt;0,MROUND(Q10,-5000),MROUND(Q10,5000))</f>
        <v>-495000</v>
      </c>
      <c r="AV10" s="82">
        <f t="shared" si="1"/>
        <v>-565000</v>
      </c>
      <c r="AW10" s="82">
        <f t="shared" si="1"/>
        <v>-630000</v>
      </c>
      <c r="AX10" s="82">
        <f t="shared" si="1"/>
        <v>-670000</v>
      </c>
      <c r="AY10" s="77"/>
      <c r="AZ10" s="83">
        <f>AB10</f>
        <v>0.13583725690841675</v>
      </c>
      <c r="BA10" s="83">
        <f t="shared" ref="BA10:BD10" si="2">AC10</f>
        <v>0.13157247006893158</v>
      </c>
      <c r="BB10" s="83">
        <f t="shared" si="2"/>
        <v>0.13778296113014221</v>
      </c>
      <c r="BC10" s="83">
        <f t="shared" si="2"/>
        <v>0.13298031687736511</v>
      </c>
      <c r="BD10" s="83">
        <f t="shared" si="2"/>
        <v>0.1360948234796524</v>
      </c>
      <c r="BE10" s="77"/>
      <c r="BF10" s="83">
        <f>AH10</f>
        <v>-3.8991570472717285E-3</v>
      </c>
      <c r="BG10" s="83">
        <f t="shared" ref="BG10:BJ10" si="3">AI10</f>
        <v>-7.441788911819458E-3</v>
      </c>
      <c r="BH10" s="83">
        <f t="shared" si="3"/>
        <v>-8.480459451675415E-3</v>
      </c>
      <c r="BI10" s="83">
        <f t="shared" si="3"/>
        <v>-9.4421803951263428E-3</v>
      </c>
      <c r="BJ10" s="83">
        <f t="shared" si="3"/>
        <v>-1.0046765208244324E-2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5613131</v>
      </c>
      <c r="K12" s="78">
        <v>5521533</v>
      </c>
      <c r="L12" s="78">
        <v>5853642</v>
      </c>
      <c r="M12" s="78">
        <v>5680713</v>
      </c>
      <c r="N12" s="78">
        <v>5803638</v>
      </c>
      <c r="O12" s="62"/>
      <c r="P12" s="78">
        <v>-84327</v>
      </c>
      <c r="Q12" s="78">
        <v>-160794</v>
      </c>
      <c r="R12" s="78">
        <v>-178549</v>
      </c>
      <c r="S12" s="78">
        <v>-196786</v>
      </c>
      <c r="T12" s="78">
        <v>-200391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0.13853636384010315</v>
      </c>
      <c r="AC12" s="63">
        <v>0.13627566397190094</v>
      </c>
      <c r="AD12" s="63">
        <v>0.14447236061096191</v>
      </c>
      <c r="AE12" s="63">
        <v>0.14020434021949768</v>
      </c>
      <c r="AF12" s="63">
        <v>0.14323823153972626</v>
      </c>
      <c r="AG12" s="64"/>
      <c r="AH12" s="63">
        <v>-2.081260085105896E-3</v>
      </c>
      <c r="AI12" s="63">
        <v>-3.9685070514678955E-3</v>
      </c>
      <c r="AJ12" s="63">
        <v>-4.4067203998565674E-3</v>
      </c>
      <c r="AK12" s="63">
        <v>-4.8568248748779297E-3</v>
      </c>
      <c r="AL12" s="63">
        <v>-4.945799708366394E-3</v>
      </c>
      <c r="AM12" s="19"/>
      <c r="AN12" s="82">
        <f t="shared" ref="AN12:AR53" si="4">MROUND(J12, 5000)</f>
        <v>5615000</v>
      </c>
      <c r="AO12" s="82">
        <f t="shared" si="4"/>
        <v>5520000</v>
      </c>
      <c r="AP12" s="82">
        <f t="shared" si="4"/>
        <v>5855000</v>
      </c>
      <c r="AQ12" s="82">
        <f t="shared" si="4"/>
        <v>5680000</v>
      </c>
      <c r="AR12" s="82">
        <f t="shared" si="4"/>
        <v>5805000</v>
      </c>
      <c r="AS12" s="37"/>
      <c r="AT12" s="82">
        <f t="shared" ref="AT12:AX53" si="5">IF(P12&lt;0,MROUND(P12,-5000),MROUND(P12,5000))</f>
        <v>-85000</v>
      </c>
      <c r="AU12" s="82">
        <f t="shared" si="5"/>
        <v>-160000</v>
      </c>
      <c r="AV12" s="82">
        <f t="shared" si="5"/>
        <v>-180000</v>
      </c>
      <c r="AW12" s="82">
        <f t="shared" si="5"/>
        <v>-195000</v>
      </c>
      <c r="AX12" s="82">
        <f t="shared" si="5"/>
        <v>-200000</v>
      </c>
      <c r="AY12" s="37"/>
      <c r="AZ12" s="83">
        <f t="shared" ref="AZ12:BD53" si="6">AB12</f>
        <v>0.13853636384010315</v>
      </c>
      <c r="BA12" s="83">
        <f t="shared" si="6"/>
        <v>0.13627566397190094</v>
      </c>
      <c r="BB12" s="83">
        <f t="shared" si="6"/>
        <v>0.14447236061096191</v>
      </c>
      <c r="BC12" s="83">
        <f t="shared" si="6"/>
        <v>0.14020434021949768</v>
      </c>
      <c r="BD12" s="83">
        <f t="shared" si="6"/>
        <v>0.14323823153972626</v>
      </c>
      <c r="BF12" s="83">
        <f t="shared" ref="BF12:BJ53" si="7">AH12</f>
        <v>-2.081260085105896E-3</v>
      </c>
      <c r="BG12" s="83">
        <f t="shared" si="7"/>
        <v>-3.9685070514678955E-3</v>
      </c>
      <c r="BH12" s="83">
        <f t="shared" si="7"/>
        <v>-4.4067203998565674E-3</v>
      </c>
      <c r="BI12" s="83">
        <f t="shared" si="7"/>
        <v>-4.8568248748779297E-3</v>
      </c>
      <c r="BJ12" s="83">
        <f t="shared" si="7"/>
        <v>-4.945799708366394E-3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2829559</v>
      </c>
      <c r="K13" s="78">
        <v>2680340</v>
      </c>
      <c r="L13" s="78">
        <v>2755574</v>
      </c>
      <c r="M13" s="78">
        <v>2643643</v>
      </c>
      <c r="N13" s="78">
        <v>2706401</v>
      </c>
      <c r="O13" s="62"/>
      <c r="P13" s="78">
        <v>-172343</v>
      </c>
      <c r="Q13" s="78">
        <v>-331384</v>
      </c>
      <c r="R13" s="78">
        <v>-381912</v>
      </c>
      <c r="S13" s="78">
        <v>-431377</v>
      </c>
      <c r="T13" s="78">
        <v>-468116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0.19684964418411255</v>
      </c>
      <c r="AC13" s="63">
        <v>0.18646863102912903</v>
      </c>
      <c r="AD13" s="63">
        <v>0.19170258939266205</v>
      </c>
      <c r="AE13" s="63">
        <v>0.18391565978527069</v>
      </c>
      <c r="AF13" s="63">
        <v>0.18828167021274567</v>
      </c>
      <c r="AG13" s="64"/>
      <c r="AH13" s="63">
        <v>-1.1989742517471313E-2</v>
      </c>
      <c r="AI13" s="63">
        <v>-2.3054063320159912E-2</v>
      </c>
      <c r="AJ13" s="63">
        <v>-2.6569247245788574E-2</v>
      </c>
      <c r="AK13" s="63">
        <v>-3.001047670841217E-2</v>
      </c>
      <c r="AL13" s="63">
        <v>-3.2566368579864502E-2</v>
      </c>
      <c r="AM13" s="19"/>
      <c r="AN13" s="82">
        <f t="shared" si="4"/>
        <v>2830000</v>
      </c>
      <c r="AO13" s="82">
        <f t="shared" si="4"/>
        <v>2680000</v>
      </c>
      <c r="AP13" s="82">
        <f t="shared" si="4"/>
        <v>2755000</v>
      </c>
      <c r="AQ13" s="82">
        <f t="shared" si="4"/>
        <v>2645000</v>
      </c>
      <c r="AR13" s="82">
        <f t="shared" si="4"/>
        <v>2705000</v>
      </c>
      <c r="AS13" s="37"/>
      <c r="AT13" s="82">
        <f t="shared" si="5"/>
        <v>-170000</v>
      </c>
      <c r="AU13" s="82">
        <f t="shared" si="5"/>
        <v>-330000</v>
      </c>
      <c r="AV13" s="82">
        <f t="shared" si="5"/>
        <v>-380000</v>
      </c>
      <c r="AW13" s="82">
        <f t="shared" si="5"/>
        <v>-430000</v>
      </c>
      <c r="AX13" s="82">
        <f t="shared" si="5"/>
        <v>-470000</v>
      </c>
      <c r="AY13" s="37"/>
      <c r="AZ13" s="83">
        <f t="shared" si="6"/>
        <v>0.19684964418411255</v>
      </c>
      <c r="BA13" s="83">
        <f t="shared" si="6"/>
        <v>0.18646863102912903</v>
      </c>
      <c r="BB13" s="83">
        <f t="shared" si="6"/>
        <v>0.19170258939266205</v>
      </c>
      <c r="BC13" s="83">
        <f t="shared" si="6"/>
        <v>0.18391565978527069</v>
      </c>
      <c r="BD13" s="83">
        <f t="shared" si="6"/>
        <v>0.18828167021274567</v>
      </c>
      <c r="BF13" s="83">
        <f t="shared" si="7"/>
        <v>-1.1989742517471313E-2</v>
      </c>
      <c r="BG13" s="83">
        <f t="shared" si="7"/>
        <v>-2.3054063320159912E-2</v>
      </c>
      <c r="BH13" s="83">
        <f t="shared" si="7"/>
        <v>-2.6569247245788574E-2</v>
      </c>
      <c r="BI13" s="83">
        <f t="shared" si="7"/>
        <v>-3.001047670841217E-2</v>
      </c>
      <c r="BJ13" s="83">
        <f t="shared" si="7"/>
        <v>-3.2566368579864502E-2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621862</v>
      </c>
      <c r="K14" s="78">
        <v>578086</v>
      </c>
      <c r="L14" s="78">
        <v>585175</v>
      </c>
      <c r="M14" s="78">
        <v>549550</v>
      </c>
      <c r="N14" s="78">
        <v>571701</v>
      </c>
      <c r="O14" s="62"/>
      <c r="P14" s="78">
        <v>-3525</v>
      </c>
      <c r="Q14" s="78">
        <v>-4420</v>
      </c>
      <c r="R14" s="78">
        <v>-5448</v>
      </c>
      <c r="S14" s="78">
        <v>-1923</v>
      </c>
      <c r="T14" s="78">
        <v>-1923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5.2524898201227188E-2</v>
      </c>
      <c r="AC14" s="63">
        <v>4.8827406018972397E-2</v>
      </c>
      <c r="AD14" s="63">
        <v>4.9426168203353882E-2</v>
      </c>
      <c r="AE14" s="63">
        <v>4.6417143195867538E-2</v>
      </c>
      <c r="AF14" s="63">
        <v>4.8288103193044662E-2</v>
      </c>
      <c r="AG14" s="64"/>
      <c r="AH14" s="63">
        <v>-2.977326512336731E-4</v>
      </c>
      <c r="AI14" s="63">
        <v>-3.7332996726036072E-4</v>
      </c>
      <c r="AJ14" s="63">
        <v>-4.6015903353691101E-4</v>
      </c>
      <c r="AK14" s="63">
        <v>-1.6242265701293945E-4</v>
      </c>
      <c r="AL14" s="63">
        <v>-1.6242265701293945E-4</v>
      </c>
      <c r="AM14" s="19"/>
      <c r="AN14" s="82">
        <f t="shared" si="4"/>
        <v>620000</v>
      </c>
      <c r="AO14" s="82">
        <f t="shared" si="4"/>
        <v>580000</v>
      </c>
      <c r="AP14" s="82">
        <f t="shared" si="4"/>
        <v>585000</v>
      </c>
      <c r="AQ14" s="82">
        <f t="shared" si="4"/>
        <v>550000</v>
      </c>
      <c r="AR14" s="82">
        <f t="shared" si="4"/>
        <v>570000</v>
      </c>
      <c r="AS14" s="37"/>
      <c r="AT14" s="82">
        <f t="shared" si="5"/>
        <v>-5000</v>
      </c>
      <c r="AU14" s="82">
        <f t="shared" si="5"/>
        <v>-5000</v>
      </c>
      <c r="AV14" s="82">
        <f t="shared" si="5"/>
        <v>-5000</v>
      </c>
      <c r="AW14" s="82">
        <f t="shared" si="5"/>
        <v>0</v>
      </c>
      <c r="AX14" s="82">
        <f t="shared" si="5"/>
        <v>0</v>
      </c>
      <c r="AY14" s="37"/>
      <c r="AZ14" s="83">
        <f t="shared" si="6"/>
        <v>5.2524898201227188E-2</v>
      </c>
      <c r="BA14" s="83">
        <f t="shared" si="6"/>
        <v>4.8827406018972397E-2</v>
      </c>
      <c r="BB14" s="83">
        <f t="shared" si="6"/>
        <v>4.9426168203353882E-2</v>
      </c>
      <c r="BC14" s="83">
        <f t="shared" si="6"/>
        <v>4.6417143195867538E-2</v>
      </c>
      <c r="BD14" s="83">
        <f t="shared" si="6"/>
        <v>4.8288103193044662E-2</v>
      </c>
      <c r="BF14" s="83">
        <f t="shared" si="7"/>
        <v>-2.977326512336731E-4</v>
      </c>
      <c r="BG14" s="83">
        <f t="shared" si="7"/>
        <v>-3.7332996726036072E-4</v>
      </c>
      <c r="BH14" s="83">
        <f t="shared" si="7"/>
        <v>-4.6015903353691101E-4</v>
      </c>
      <c r="BI14" s="83">
        <f t="shared" si="7"/>
        <v>-1.6242265701293945E-4</v>
      </c>
      <c r="BJ14" s="83">
        <f t="shared" si="7"/>
        <v>-1.6242265701293945E-4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983038</v>
      </c>
      <c r="K16" s="78">
        <v>1006321</v>
      </c>
      <c r="L16" s="78">
        <v>1046638</v>
      </c>
      <c r="M16" s="78">
        <v>1028290</v>
      </c>
      <c r="N16" s="78">
        <v>1044873</v>
      </c>
      <c r="O16" s="62"/>
      <c r="P16" s="78">
        <v>-2776</v>
      </c>
      <c r="Q16" s="78">
        <v>-11344</v>
      </c>
      <c r="R16" s="78">
        <v>-10872</v>
      </c>
      <c r="S16" s="78">
        <v>-10872</v>
      </c>
      <c r="T16" s="78">
        <v>-8939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0.19608061015605927</v>
      </c>
      <c r="AC16" s="63">
        <v>0.20072473585605621</v>
      </c>
      <c r="AD16" s="63">
        <v>0.20876652002334595</v>
      </c>
      <c r="AE16" s="63">
        <v>0.20510675013065338</v>
      </c>
      <c r="AF16" s="63">
        <v>0.2084144651889801</v>
      </c>
      <c r="AG16" s="64"/>
      <c r="AH16" s="63">
        <v>-5.5371224880218506E-4</v>
      </c>
      <c r="AI16" s="63">
        <v>-2.2627115249633789E-3</v>
      </c>
      <c r="AJ16" s="63">
        <v>-2.1685659885406494E-3</v>
      </c>
      <c r="AK16" s="63">
        <v>-2.1685808897018433E-3</v>
      </c>
      <c r="AL16" s="63">
        <v>-1.7830133438110352E-3</v>
      </c>
      <c r="AM16" s="19"/>
      <c r="AN16" s="82">
        <f t="shared" si="4"/>
        <v>985000</v>
      </c>
      <c r="AO16" s="82">
        <f t="shared" si="4"/>
        <v>1005000</v>
      </c>
      <c r="AP16" s="82">
        <f t="shared" si="4"/>
        <v>1045000</v>
      </c>
      <c r="AQ16" s="82">
        <f t="shared" si="4"/>
        <v>1030000</v>
      </c>
      <c r="AR16" s="82">
        <f t="shared" si="4"/>
        <v>1045000</v>
      </c>
      <c r="AS16" s="37"/>
      <c r="AT16" s="82">
        <f t="shared" si="5"/>
        <v>-5000</v>
      </c>
      <c r="AU16" s="82">
        <f t="shared" si="5"/>
        <v>-10000</v>
      </c>
      <c r="AV16" s="82">
        <f t="shared" si="5"/>
        <v>-10000</v>
      </c>
      <c r="AW16" s="82">
        <f t="shared" si="5"/>
        <v>-10000</v>
      </c>
      <c r="AX16" s="82">
        <f t="shared" si="5"/>
        <v>-10000</v>
      </c>
      <c r="AY16" s="37"/>
      <c r="AZ16" s="83">
        <f t="shared" si="6"/>
        <v>0.19608061015605927</v>
      </c>
      <c r="BA16" s="83">
        <f t="shared" si="6"/>
        <v>0.20072473585605621</v>
      </c>
      <c r="BB16" s="83">
        <f t="shared" si="6"/>
        <v>0.20876652002334595</v>
      </c>
      <c r="BC16" s="83">
        <f t="shared" si="6"/>
        <v>0.20510675013065338</v>
      </c>
      <c r="BD16" s="83">
        <f t="shared" si="6"/>
        <v>0.2084144651889801</v>
      </c>
      <c r="BF16" s="83">
        <f t="shared" si="7"/>
        <v>-5.5371224880218506E-4</v>
      </c>
      <c r="BG16" s="83">
        <f t="shared" si="7"/>
        <v>-2.2627115249633789E-3</v>
      </c>
      <c r="BH16" s="83">
        <f t="shared" si="7"/>
        <v>-2.1685659885406494E-3</v>
      </c>
      <c r="BI16" s="83">
        <f t="shared" si="7"/>
        <v>-2.1685808897018433E-3</v>
      </c>
      <c r="BJ16" s="83">
        <f t="shared" si="7"/>
        <v>-1.7830133438110352E-3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1090209</v>
      </c>
      <c r="K17" s="78">
        <v>1035759</v>
      </c>
      <c r="L17" s="78">
        <v>1093299</v>
      </c>
      <c r="M17" s="78">
        <v>1060969</v>
      </c>
      <c r="N17" s="78">
        <v>1086406</v>
      </c>
      <c r="O17" s="62"/>
      <c r="P17" s="78">
        <v>-22334</v>
      </c>
      <c r="Q17" s="78">
        <v>-40643</v>
      </c>
      <c r="R17" s="78">
        <v>-40066</v>
      </c>
      <c r="S17" s="78">
        <v>-49804</v>
      </c>
      <c r="T17" s="78">
        <v>-54838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0.12213766574859619</v>
      </c>
      <c r="AC17" s="63">
        <v>0.11603755503892899</v>
      </c>
      <c r="AD17" s="63">
        <v>0.12248384207487106</v>
      </c>
      <c r="AE17" s="63">
        <v>0.11886186897754669</v>
      </c>
      <c r="AF17" s="63">
        <v>0.1217116117477417</v>
      </c>
      <c r="AG17" s="64"/>
      <c r="AH17" s="63">
        <v>-2.5021135807037354E-3</v>
      </c>
      <c r="AI17" s="63">
        <v>-4.5532956719398499E-3</v>
      </c>
      <c r="AJ17" s="63">
        <v>-4.4886544346809387E-3</v>
      </c>
      <c r="AK17" s="63">
        <v>-5.5796131491661072E-3</v>
      </c>
      <c r="AL17" s="63">
        <v>-6.1435848474502563E-3</v>
      </c>
      <c r="AM17" s="19"/>
      <c r="AN17" s="82">
        <f t="shared" si="4"/>
        <v>1090000</v>
      </c>
      <c r="AO17" s="82">
        <f t="shared" si="4"/>
        <v>1035000</v>
      </c>
      <c r="AP17" s="82">
        <f t="shared" si="4"/>
        <v>1095000</v>
      </c>
      <c r="AQ17" s="82">
        <f t="shared" si="4"/>
        <v>1060000</v>
      </c>
      <c r="AR17" s="82">
        <f t="shared" si="4"/>
        <v>1085000</v>
      </c>
      <c r="AS17" s="37"/>
      <c r="AT17" s="82">
        <f t="shared" si="5"/>
        <v>-20000</v>
      </c>
      <c r="AU17" s="82">
        <f t="shared" si="5"/>
        <v>-40000</v>
      </c>
      <c r="AV17" s="82">
        <f t="shared" si="5"/>
        <v>-40000</v>
      </c>
      <c r="AW17" s="82">
        <f t="shared" si="5"/>
        <v>-50000</v>
      </c>
      <c r="AX17" s="82">
        <f t="shared" si="5"/>
        <v>-55000</v>
      </c>
      <c r="AY17" s="37"/>
      <c r="AZ17" s="83">
        <f t="shared" si="6"/>
        <v>0.12213766574859619</v>
      </c>
      <c r="BA17" s="83">
        <f t="shared" si="6"/>
        <v>0.11603755503892899</v>
      </c>
      <c r="BB17" s="83">
        <f t="shared" si="6"/>
        <v>0.12248384207487106</v>
      </c>
      <c r="BC17" s="83">
        <f t="shared" si="6"/>
        <v>0.11886186897754669</v>
      </c>
      <c r="BD17" s="83">
        <f t="shared" si="6"/>
        <v>0.1217116117477417</v>
      </c>
      <c r="BF17" s="83">
        <f t="shared" si="7"/>
        <v>-2.5021135807037354E-3</v>
      </c>
      <c r="BG17" s="83">
        <f t="shared" si="7"/>
        <v>-4.5532956719398499E-3</v>
      </c>
      <c r="BH17" s="83">
        <f t="shared" si="7"/>
        <v>-4.4886544346809387E-3</v>
      </c>
      <c r="BI17" s="83">
        <f t="shared" si="7"/>
        <v>-5.5796131491661072E-3</v>
      </c>
      <c r="BJ17" s="83">
        <f t="shared" si="7"/>
        <v>-6.1435848474502563E-3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1188097</v>
      </c>
      <c r="K18" s="78">
        <v>1167581</v>
      </c>
      <c r="L18" s="78">
        <v>1222442</v>
      </c>
      <c r="M18" s="78">
        <v>1175963</v>
      </c>
      <c r="N18" s="78">
        <v>1201087</v>
      </c>
      <c r="O18" s="62"/>
      <c r="P18" s="78">
        <v>-57311</v>
      </c>
      <c r="Q18" s="78">
        <v>-105609</v>
      </c>
      <c r="R18" s="78">
        <v>-113146</v>
      </c>
      <c r="S18" s="78">
        <v>-119620</v>
      </c>
      <c r="T18" s="78">
        <v>-119614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0.13622374832630157</v>
      </c>
      <c r="AC18" s="63">
        <v>0.13387145102024078</v>
      </c>
      <c r="AD18" s="63">
        <v>0.14016164839267731</v>
      </c>
      <c r="AE18" s="63">
        <v>0.13483250141143799</v>
      </c>
      <c r="AF18" s="63">
        <v>0.13771314918994904</v>
      </c>
      <c r="AG18" s="64"/>
      <c r="AH18" s="63">
        <v>-6.5711140632629395E-3</v>
      </c>
      <c r="AI18" s="63">
        <v>-1.210881769657135E-2</v>
      </c>
      <c r="AJ18" s="63">
        <v>-1.2972995638847351E-2</v>
      </c>
      <c r="AK18" s="63">
        <v>-1.3715282082557678E-2</v>
      </c>
      <c r="AL18" s="63">
        <v>-1.3714596629142761E-2</v>
      </c>
      <c r="AM18" s="19"/>
      <c r="AN18" s="82">
        <f t="shared" si="4"/>
        <v>1190000</v>
      </c>
      <c r="AO18" s="82">
        <f t="shared" si="4"/>
        <v>1170000</v>
      </c>
      <c r="AP18" s="82">
        <f t="shared" si="4"/>
        <v>1220000</v>
      </c>
      <c r="AQ18" s="82">
        <f t="shared" si="4"/>
        <v>1175000</v>
      </c>
      <c r="AR18" s="82">
        <f t="shared" si="4"/>
        <v>1200000</v>
      </c>
      <c r="AS18" s="37"/>
      <c r="AT18" s="82">
        <f t="shared" si="5"/>
        <v>-55000</v>
      </c>
      <c r="AU18" s="82">
        <f t="shared" si="5"/>
        <v>-105000</v>
      </c>
      <c r="AV18" s="82">
        <f t="shared" si="5"/>
        <v>-115000</v>
      </c>
      <c r="AW18" s="82">
        <f t="shared" si="5"/>
        <v>-120000</v>
      </c>
      <c r="AX18" s="82">
        <f t="shared" si="5"/>
        <v>-120000</v>
      </c>
      <c r="AY18" s="37"/>
      <c r="AZ18" s="83">
        <f t="shared" si="6"/>
        <v>0.13622374832630157</v>
      </c>
      <c r="BA18" s="83">
        <f t="shared" si="6"/>
        <v>0.13387145102024078</v>
      </c>
      <c r="BB18" s="83">
        <f t="shared" si="6"/>
        <v>0.14016164839267731</v>
      </c>
      <c r="BC18" s="83">
        <f t="shared" si="6"/>
        <v>0.13483250141143799</v>
      </c>
      <c r="BD18" s="83">
        <f t="shared" si="6"/>
        <v>0.13771314918994904</v>
      </c>
      <c r="BF18" s="83">
        <f t="shared" si="7"/>
        <v>-6.5711140632629395E-3</v>
      </c>
      <c r="BG18" s="83">
        <f t="shared" si="7"/>
        <v>-1.210881769657135E-2</v>
      </c>
      <c r="BH18" s="83">
        <f t="shared" si="7"/>
        <v>-1.2972995638847351E-2</v>
      </c>
      <c r="BI18" s="83">
        <f t="shared" si="7"/>
        <v>-1.3715282082557678E-2</v>
      </c>
      <c r="BJ18" s="83">
        <f t="shared" si="7"/>
        <v>-1.3714596629142761E-2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1120320</v>
      </c>
      <c r="K19" s="78">
        <v>1103275</v>
      </c>
      <c r="L19" s="78">
        <v>1199120</v>
      </c>
      <c r="M19" s="78">
        <v>1155069</v>
      </c>
      <c r="N19" s="78">
        <v>1172765</v>
      </c>
      <c r="O19" s="62"/>
      <c r="P19" s="78">
        <v>-1906</v>
      </c>
      <c r="Q19" s="78">
        <v>-4020</v>
      </c>
      <c r="R19" s="78">
        <v>-15122</v>
      </c>
      <c r="S19" s="78">
        <v>-16739</v>
      </c>
      <c r="T19" s="78">
        <v>-19474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0.13349355757236481</v>
      </c>
      <c r="AC19" s="63">
        <v>0.13146252930164337</v>
      </c>
      <c r="AD19" s="63">
        <v>0.14288310706615448</v>
      </c>
      <c r="AE19" s="63">
        <v>0.13763412833213806</v>
      </c>
      <c r="AF19" s="63">
        <v>0.13974273204803467</v>
      </c>
      <c r="AG19" s="64"/>
      <c r="AH19" s="63">
        <v>-2.2710859775543213E-4</v>
      </c>
      <c r="AI19" s="63">
        <v>-4.7901272773742676E-4</v>
      </c>
      <c r="AJ19" s="63">
        <v>-1.8018782138824463E-3</v>
      </c>
      <c r="AK19" s="63">
        <v>-1.9945651292800903E-3</v>
      </c>
      <c r="AL19" s="63">
        <v>-2.3204535245895386E-3</v>
      </c>
      <c r="AM19" s="19"/>
      <c r="AN19" s="82">
        <f t="shared" si="4"/>
        <v>1120000</v>
      </c>
      <c r="AO19" s="82">
        <f t="shared" si="4"/>
        <v>1105000</v>
      </c>
      <c r="AP19" s="82">
        <f t="shared" si="4"/>
        <v>1200000</v>
      </c>
      <c r="AQ19" s="82">
        <f t="shared" si="4"/>
        <v>1155000</v>
      </c>
      <c r="AR19" s="82">
        <f t="shared" si="4"/>
        <v>1175000</v>
      </c>
      <c r="AS19" s="37"/>
      <c r="AT19" s="82">
        <f t="shared" si="5"/>
        <v>0</v>
      </c>
      <c r="AU19" s="82">
        <f t="shared" si="5"/>
        <v>-5000</v>
      </c>
      <c r="AV19" s="82">
        <f t="shared" si="5"/>
        <v>-15000</v>
      </c>
      <c r="AW19" s="82">
        <f t="shared" si="5"/>
        <v>-15000</v>
      </c>
      <c r="AX19" s="82">
        <f t="shared" si="5"/>
        <v>-20000</v>
      </c>
      <c r="AY19" s="37"/>
      <c r="AZ19" s="83">
        <f t="shared" si="6"/>
        <v>0.13349355757236481</v>
      </c>
      <c r="BA19" s="83">
        <f t="shared" si="6"/>
        <v>0.13146252930164337</v>
      </c>
      <c r="BB19" s="83">
        <f t="shared" si="6"/>
        <v>0.14288310706615448</v>
      </c>
      <c r="BC19" s="83">
        <f t="shared" si="6"/>
        <v>0.13763412833213806</v>
      </c>
      <c r="BD19" s="83">
        <f t="shared" si="6"/>
        <v>0.13974273204803467</v>
      </c>
      <c r="BF19" s="83">
        <f t="shared" si="7"/>
        <v>-2.2710859775543213E-4</v>
      </c>
      <c r="BG19" s="83">
        <f t="shared" si="7"/>
        <v>-4.7901272773742676E-4</v>
      </c>
      <c r="BH19" s="83">
        <f t="shared" si="7"/>
        <v>-1.8018782138824463E-3</v>
      </c>
      <c r="BI19" s="83">
        <f t="shared" si="7"/>
        <v>-1.9945651292800903E-3</v>
      </c>
      <c r="BJ19" s="83">
        <f t="shared" si="7"/>
        <v>-2.3204535245895386E-3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1144866</v>
      </c>
      <c r="K20" s="78">
        <v>1129764</v>
      </c>
      <c r="L20" s="78">
        <v>1211640</v>
      </c>
      <c r="M20" s="78">
        <v>1186131</v>
      </c>
      <c r="N20" s="78">
        <v>1225331</v>
      </c>
      <c r="O20" s="62"/>
      <c r="P20" s="78">
        <v>0</v>
      </c>
      <c r="Q20" s="78">
        <v>822</v>
      </c>
      <c r="R20" s="78">
        <v>657</v>
      </c>
      <c r="S20" s="78">
        <v>249</v>
      </c>
      <c r="T20" s="78">
        <v>2474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0.12978421151638031</v>
      </c>
      <c r="AC20" s="63">
        <v>0.12807221710681915</v>
      </c>
      <c r="AD20" s="63">
        <v>0.13735383749008179</v>
      </c>
      <c r="AE20" s="63">
        <v>0.13446208834648132</v>
      </c>
      <c r="AF20" s="63">
        <v>0.13890588283538818</v>
      </c>
      <c r="AG20" s="64"/>
      <c r="AH20" s="63">
        <v>0</v>
      </c>
      <c r="AI20" s="63">
        <v>9.3176960945129395E-5</v>
      </c>
      <c r="AJ20" s="63">
        <v>7.4476003646850586E-5</v>
      </c>
      <c r="AK20" s="63">
        <v>2.8222799301147461E-5</v>
      </c>
      <c r="AL20" s="63">
        <v>2.8045475482940674E-4</v>
      </c>
      <c r="AM20" s="19"/>
      <c r="AN20" s="82">
        <f t="shared" si="4"/>
        <v>1145000</v>
      </c>
      <c r="AO20" s="82">
        <f t="shared" si="4"/>
        <v>1130000</v>
      </c>
      <c r="AP20" s="82">
        <f t="shared" si="4"/>
        <v>1210000</v>
      </c>
      <c r="AQ20" s="82">
        <f t="shared" si="4"/>
        <v>1185000</v>
      </c>
      <c r="AR20" s="82">
        <f t="shared" si="4"/>
        <v>1225000</v>
      </c>
      <c r="AS20" s="37"/>
      <c r="AT20" s="82">
        <f t="shared" si="5"/>
        <v>0</v>
      </c>
      <c r="AU20" s="82">
        <f t="shared" si="5"/>
        <v>0</v>
      </c>
      <c r="AV20" s="82">
        <f t="shared" si="5"/>
        <v>0</v>
      </c>
      <c r="AW20" s="82">
        <f t="shared" si="5"/>
        <v>0</v>
      </c>
      <c r="AX20" s="82">
        <f t="shared" si="5"/>
        <v>0</v>
      </c>
      <c r="AY20" s="37"/>
      <c r="AZ20" s="83">
        <f t="shared" si="6"/>
        <v>0.12978421151638031</v>
      </c>
      <c r="BA20" s="83">
        <f t="shared" si="6"/>
        <v>0.12807221710681915</v>
      </c>
      <c r="BB20" s="83">
        <f t="shared" si="6"/>
        <v>0.13735383749008179</v>
      </c>
      <c r="BC20" s="83">
        <f t="shared" si="6"/>
        <v>0.13446208834648132</v>
      </c>
      <c r="BD20" s="83">
        <f t="shared" si="6"/>
        <v>0.13890588283538818</v>
      </c>
      <c r="BF20" s="83">
        <f t="shared" si="7"/>
        <v>0</v>
      </c>
      <c r="BG20" s="83">
        <f t="shared" si="7"/>
        <v>9.3176960945129395E-5</v>
      </c>
      <c r="BH20" s="83">
        <f t="shared" si="7"/>
        <v>7.4476003646850586E-5</v>
      </c>
      <c r="BI20" s="83">
        <f t="shared" si="7"/>
        <v>2.8222799301147461E-5</v>
      </c>
      <c r="BJ20" s="83">
        <f t="shared" si="7"/>
        <v>2.8045475482940674E-4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708463</v>
      </c>
      <c r="K21" s="78">
        <v>656919</v>
      </c>
      <c r="L21" s="78">
        <v>665678</v>
      </c>
      <c r="M21" s="78">
        <v>623841</v>
      </c>
      <c r="N21" s="78">
        <v>644877</v>
      </c>
      <c r="O21" s="62"/>
      <c r="P21" s="78">
        <v>-3525</v>
      </c>
      <c r="Q21" s="78">
        <v>-4420</v>
      </c>
      <c r="R21" s="78">
        <v>-5448</v>
      </c>
      <c r="S21" s="78">
        <v>-1923</v>
      </c>
      <c r="T21" s="78">
        <v>-1923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5.6758876889944077E-2</v>
      </c>
      <c r="AC21" s="63">
        <v>5.262940376996994E-2</v>
      </c>
      <c r="AD21" s="63">
        <v>5.3331136703491211E-2</v>
      </c>
      <c r="AE21" s="63">
        <v>4.9979344010353088E-2</v>
      </c>
      <c r="AF21" s="63">
        <v>5.1664650440216064E-2</v>
      </c>
      <c r="AG21" s="64"/>
      <c r="AH21" s="63">
        <v>-2.8240680694580078E-4</v>
      </c>
      <c r="AI21" s="63">
        <v>-3.541111946105957E-4</v>
      </c>
      <c r="AJ21" s="63">
        <v>-4.3646618723869324E-4</v>
      </c>
      <c r="AK21" s="63">
        <v>-1.5405938029289246E-4</v>
      </c>
      <c r="AL21" s="63">
        <v>-1.5406310558319092E-4</v>
      </c>
      <c r="AM21" s="19"/>
      <c r="AN21" s="82">
        <f t="shared" si="4"/>
        <v>710000</v>
      </c>
      <c r="AO21" s="82">
        <f t="shared" si="4"/>
        <v>655000</v>
      </c>
      <c r="AP21" s="82">
        <f t="shared" si="4"/>
        <v>665000</v>
      </c>
      <c r="AQ21" s="82">
        <f t="shared" si="4"/>
        <v>625000</v>
      </c>
      <c r="AR21" s="82">
        <f t="shared" si="4"/>
        <v>645000</v>
      </c>
      <c r="AS21" s="37"/>
      <c r="AT21" s="82">
        <f t="shared" si="5"/>
        <v>-5000</v>
      </c>
      <c r="AU21" s="82">
        <f t="shared" si="5"/>
        <v>-5000</v>
      </c>
      <c r="AV21" s="82">
        <f t="shared" si="5"/>
        <v>-5000</v>
      </c>
      <c r="AW21" s="82">
        <f t="shared" si="5"/>
        <v>0</v>
      </c>
      <c r="AX21" s="82">
        <f t="shared" si="5"/>
        <v>0</v>
      </c>
      <c r="AY21" s="37"/>
      <c r="AZ21" s="83">
        <f t="shared" si="6"/>
        <v>5.6758876889944077E-2</v>
      </c>
      <c r="BA21" s="83">
        <f t="shared" si="6"/>
        <v>5.262940376996994E-2</v>
      </c>
      <c r="BB21" s="83">
        <f t="shared" si="6"/>
        <v>5.3331136703491211E-2</v>
      </c>
      <c r="BC21" s="83">
        <f t="shared" si="6"/>
        <v>4.9979344010353088E-2</v>
      </c>
      <c r="BD21" s="83">
        <f t="shared" si="6"/>
        <v>5.1664650440216064E-2</v>
      </c>
      <c r="BF21" s="83">
        <f t="shared" si="7"/>
        <v>-2.8240680694580078E-4</v>
      </c>
      <c r="BG21" s="83">
        <f t="shared" si="7"/>
        <v>-3.541111946105957E-4</v>
      </c>
      <c r="BH21" s="83">
        <f t="shared" si="7"/>
        <v>-4.3646618723869324E-4</v>
      </c>
      <c r="BI21" s="83">
        <f t="shared" si="7"/>
        <v>-1.5405938029289246E-4</v>
      </c>
      <c r="BJ21" s="83">
        <f t="shared" si="7"/>
        <v>-1.5406310558319092E-4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2297706</v>
      </c>
      <c r="K23" s="78">
        <v>2288625</v>
      </c>
      <c r="L23" s="78">
        <v>2471124</v>
      </c>
      <c r="M23" s="78">
        <v>2388223</v>
      </c>
      <c r="N23" s="78">
        <v>2419159</v>
      </c>
      <c r="O23" s="62"/>
      <c r="P23" s="78">
        <v>-2776</v>
      </c>
      <c r="Q23" s="78">
        <v>-5277</v>
      </c>
      <c r="R23" s="78">
        <v>-1136</v>
      </c>
      <c r="S23" s="78">
        <v>-4677</v>
      </c>
      <c r="T23" s="78">
        <v>-3467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0.18851131200790405</v>
      </c>
      <c r="AC23" s="63">
        <v>0.18776628375053406</v>
      </c>
      <c r="AD23" s="63">
        <v>0.20273908972740173</v>
      </c>
      <c r="AE23" s="63">
        <v>0.1959376335144043</v>
      </c>
      <c r="AF23" s="63">
        <v>0.19847571849822998</v>
      </c>
      <c r="AG23" s="64"/>
      <c r="AH23" s="63">
        <v>-2.2774934768676758E-4</v>
      </c>
      <c r="AI23" s="63">
        <v>-4.329383373260498E-4</v>
      </c>
      <c r="AJ23" s="63">
        <v>-9.320676326751709E-5</v>
      </c>
      <c r="AK23" s="63">
        <v>-3.8370490074157715E-4</v>
      </c>
      <c r="AL23" s="63">
        <v>-2.8444826602935791E-4</v>
      </c>
      <c r="AM23" s="19"/>
      <c r="AN23" s="82">
        <f t="shared" si="4"/>
        <v>2300000</v>
      </c>
      <c r="AO23" s="82">
        <f t="shared" si="4"/>
        <v>2290000</v>
      </c>
      <c r="AP23" s="82">
        <f t="shared" si="4"/>
        <v>2470000</v>
      </c>
      <c r="AQ23" s="82">
        <f t="shared" si="4"/>
        <v>2390000</v>
      </c>
      <c r="AR23" s="82">
        <f t="shared" si="4"/>
        <v>2420000</v>
      </c>
      <c r="AS23" s="37"/>
      <c r="AT23" s="82">
        <f t="shared" si="5"/>
        <v>-5000</v>
      </c>
      <c r="AU23" s="82">
        <f t="shared" si="5"/>
        <v>-5000</v>
      </c>
      <c r="AV23" s="82">
        <f t="shared" si="5"/>
        <v>0</v>
      </c>
      <c r="AW23" s="82">
        <f t="shared" si="5"/>
        <v>-5000</v>
      </c>
      <c r="AX23" s="82">
        <f t="shared" si="5"/>
        <v>-5000</v>
      </c>
      <c r="AY23" s="37"/>
      <c r="AZ23" s="83">
        <f t="shared" si="6"/>
        <v>0.18851131200790405</v>
      </c>
      <c r="BA23" s="83">
        <f t="shared" si="6"/>
        <v>0.18776628375053406</v>
      </c>
      <c r="BB23" s="83">
        <f t="shared" si="6"/>
        <v>0.20273908972740173</v>
      </c>
      <c r="BC23" s="83">
        <f t="shared" si="6"/>
        <v>0.1959376335144043</v>
      </c>
      <c r="BD23" s="83">
        <f t="shared" si="6"/>
        <v>0.19847571849822998</v>
      </c>
      <c r="BF23" s="83">
        <f t="shared" si="7"/>
        <v>-2.2774934768676758E-4</v>
      </c>
      <c r="BG23" s="83">
        <f t="shared" si="7"/>
        <v>-4.329383373260498E-4</v>
      </c>
      <c r="BH23" s="83">
        <f t="shared" si="7"/>
        <v>-9.320676326751709E-5</v>
      </c>
      <c r="BI23" s="83">
        <f t="shared" si="7"/>
        <v>-3.8370490074157715E-4</v>
      </c>
      <c r="BJ23" s="83">
        <f t="shared" si="7"/>
        <v>-2.8444826602935791E-4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1634466</v>
      </c>
      <c r="K24" s="78">
        <v>1505446</v>
      </c>
      <c r="L24" s="78">
        <v>1592320</v>
      </c>
      <c r="M24" s="78">
        <v>1548674</v>
      </c>
      <c r="N24" s="78">
        <v>1604985</v>
      </c>
      <c r="O24" s="62"/>
      <c r="P24" s="78">
        <v>-37623</v>
      </c>
      <c r="Q24" s="78">
        <v>-109665</v>
      </c>
      <c r="R24" s="78">
        <v>-135828</v>
      </c>
      <c r="S24" s="78">
        <v>-181198</v>
      </c>
      <c r="T24" s="78">
        <v>-213704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0.3135044276714325</v>
      </c>
      <c r="AC24" s="63">
        <v>0.28875729441642761</v>
      </c>
      <c r="AD24" s="63">
        <v>0.30542045831680298</v>
      </c>
      <c r="AE24" s="63">
        <v>0.29704880714416504</v>
      </c>
      <c r="AF24" s="63">
        <v>0.30784973502159119</v>
      </c>
      <c r="AG24" s="64"/>
      <c r="AH24" s="63">
        <v>-7.2164237499237061E-3</v>
      </c>
      <c r="AI24" s="63">
        <v>-2.1034687757492065E-2</v>
      </c>
      <c r="AJ24" s="63">
        <v>-2.6052981615066528E-2</v>
      </c>
      <c r="AK24" s="63">
        <v>-3.4755289554595947E-2</v>
      </c>
      <c r="AL24" s="63">
        <v>-4.0990233421325684E-2</v>
      </c>
      <c r="AM24" s="19"/>
      <c r="AN24" s="82">
        <f t="shared" si="4"/>
        <v>1635000</v>
      </c>
      <c r="AO24" s="82">
        <f t="shared" si="4"/>
        <v>1505000</v>
      </c>
      <c r="AP24" s="82">
        <f t="shared" si="4"/>
        <v>1590000</v>
      </c>
      <c r="AQ24" s="82">
        <f t="shared" si="4"/>
        <v>1550000</v>
      </c>
      <c r="AR24" s="82">
        <f t="shared" si="4"/>
        <v>1605000</v>
      </c>
      <c r="AS24" s="37"/>
      <c r="AT24" s="82">
        <f t="shared" si="5"/>
        <v>-40000</v>
      </c>
      <c r="AU24" s="82">
        <f t="shared" si="5"/>
        <v>-110000</v>
      </c>
      <c r="AV24" s="82">
        <f t="shared" si="5"/>
        <v>-135000</v>
      </c>
      <c r="AW24" s="82">
        <f t="shared" si="5"/>
        <v>-180000</v>
      </c>
      <c r="AX24" s="82">
        <f t="shared" si="5"/>
        <v>-215000</v>
      </c>
      <c r="AY24" s="37"/>
      <c r="AZ24" s="83">
        <f t="shared" si="6"/>
        <v>0.3135044276714325</v>
      </c>
      <c r="BA24" s="83">
        <f t="shared" si="6"/>
        <v>0.28875729441642761</v>
      </c>
      <c r="BB24" s="83">
        <f t="shared" si="6"/>
        <v>0.30542045831680298</v>
      </c>
      <c r="BC24" s="83">
        <f t="shared" si="6"/>
        <v>0.29704880714416504</v>
      </c>
      <c r="BD24" s="83">
        <f t="shared" si="6"/>
        <v>0.30784973502159119</v>
      </c>
      <c r="BF24" s="83">
        <f t="shared" si="7"/>
        <v>-7.2164237499237061E-3</v>
      </c>
      <c r="BG24" s="83">
        <f t="shared" si="7"/>
        <v>-2.1034687757492065E-2</v>
      </c>
      <c r="BH24" s="83">
        <f t="shared" si="7"/>
        <v>-2.6052981615066528E-2</v>
      </c>
      <c r="BI24" s="83">
        <f t="shared" si="7"/>
        <v>-3.4755289554595947E-2</v>
      </c>
      <c r="BJ24" s="83">
        <f t="shared" si="7"/>
        <v>-4.0990233421325684E-2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1046036</v>
      </c>
      <c r="K25" s="78">
        <v>1037044</v>
      </c>
      <c r="L25" s="78">
        <v>1117226</v>
      </c>
      <c r="M25" s="78">
        <v>1100432</v>
      </c>
      <c r="N25" s="78">
        <v>1110278</v>
      </c>
      <c r="O25" s="62"/>
      <c r="P25" s="78">
        <v>0</v>
      </c>
      <c r="Q25" s="78">
        <v>0</v>
      </c>
      <c r="R25" s="78">
        <v>0</v>
      </c>
      <c r="S25" s="78">
        <v>0</v>
      </c>
      <c r="T25" s="78">
        <v>2030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7.6955810189247131E-2</v>
      </c>
      <c r="AC25" s="63">
        <v>7.6294280588626862E-2</v>
      </c>
      <c r="AD25" s="63">
        <v>8.2193188369274139E-2</v>
      </c>
      <c r="AE25" s="63">
        <v>8.0957666039466858E-2</v>
      </c>
      <c r="AF25" s="63">
        <v>8.1682026386260986E-2</v>
      </c>
      <c r="AG25" s="64"/>
      <c r="AH25" s="63">
        <v>0</v>
      </c>
      <c r="AI25" s="63">
        <v>0</v>
      </c>
      <c r="AJ25" s="63">
        <v>0</v>
      </c>
      <c r="AK25" s="63">
        <v>0</v>
      </c>
      <c r="AL25" s="63">
        <v>1.4933943748474121E-4</v>
      </c>
      <c r="AM25" s="19"/>
      <c r="AN25" s="82">
        <f t="shared" si="4"/>
        <v>1045000</v>
      </c>
      <c r="AO25" s="82">
        <f t="shared" si="4"/>
        <v>1035000</v>
      </c>
      <c r="AP25" s="82">
        <f t="shared" si="4"/>
        <v>1115000</v>
      </c>
      <c r="AQ25" s="82">
        <f t="shared" si="4"/>
        <v>1100000</v>
      </c>
      <c r="AR25" s="82">
        <f t="shared" si="4"/>
        <v>1110000</v>
      </c>
      <c r="AS25" s="37"/>
      <c r="AT25" s="82">
        <f t="shared" si="5"/>
        <v>0</v>
      </c>
      <c r="AU25" s="82">
        <f t="shared" si="5"/>
        <v>0</v>
      </c>
      <c r="AV25" s="82">
        <f t="shared" si="5"/>
        <v>0</v>
      </c>
      <c r="AW25" s="82">
        <f t="shared" si="5"/>
        <v>0</v>
      </c>
      <c r="AX25" s="82">
        <f t="shared" si="5"/>
        <v>0</v>
      </c>
      <c r="AY25" s="37"/>
      <c r="AZ25" s="83">
        <f t="shared" si="6"/>
        <v>7.6955810189247131E-2</v>
      </c>
      <c r="BA25" s="83">
        <f t="shared" si="6"/>
        <v>7.6294280588626862E-2</v>
      </c>
      <c r="BB25" s="83">
        <f t="shared" si="6"/>
        <v>8.2193188369274139E-2</v>
      </c>
      <c r="BC25" s="83">
        <f t="shared" si="6"/>
        <v>8.0957666039466858E-2</v>
      </c>
      <c r="BD25" s="83">
        <f t="shared" si="6"/>
        <v>8.1682026386260986E-2</v>
      </c>
      <c r="BF25" s="83">
        <f t="shared" si="7"/>
        <v>0</v>
      </c>
      <c r="BG25" s="83">
        <f t="shared" si="7"/>
        <v>0</v>
      </c>
      <c r="BH25" s="83">
        <f t="shared" si="7"/>
        <v>0</v>
      </c>
      <c r="BI25" s="83">
        <f t="shared" si="7"/>
        <v>0</v>
      </c>
      <c r="BJ25" s="83">
        <f t="shared" si="7"/>
        <v>1.4933943748474121E-4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3339007</v>
      </c>
      <c r="K26" s="78">
        <v>3244628</v>
      </c>
      <c r="L26" s="78">
        <v>3298632</v>
      </c>
      <c r="M26" s="78">
        <v>3159236</v>
      </c>
      <c r="N26" s="78">
        <v>3222750</v>
      </c>
      <c r="O26" s="62"/>
      <c r="P26" s="78">
        <v>-216271</v>
      </c>
      <c r="Q26" s="78">
        <v>-377236</v>
      </c>
      <c r="R26" s="78">
        <v>-423497</v>
      </c>
      <c r="S26" s="78">
        <v>-442288</v>
      </c>
      <c r="T26" s="78">
        <v>-453366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0.14693859219551086</v>
      </c>
      <c r="AC26" s="63">
        <v>0.14278529584407806</v>
      </c>
      <c r="AD26" s="63">
        <v>0.14516182243824005</v>
      </c>
      <c r="AE26" s="63">
        <v>0.13902747631072998</v>
      </c>
      <c r="AF26" s="63">
        <v>0.14182251691818237</v>
      </c>
      <c r="AG26" s="64"/>
      <c r="AH26" s="63">
        <v>-9.517371654510498E-3</v>
      </c>
      <c r="AI26" s="63">
        <v>-1.6600891947746277E-2</v>
      </c>
      <c r="AJ26" s="63">
        <v>-1.8636703491210938E-2</v>
      </c>
      <c r="AK26" s="63">
        <v>-1.9463628530502319E-2</v>
      </c>
      <c r="AL26" s="63">
        <v>-1.9951134920120239E-2</v>
      </c>
      <c r="AM26" s="19"/>
      <c r="AN26" s="82">
        <f t="shared" si="4"/>
        <v>3340000</v>
      </c>
      <c r="AO26" s="82">
        <f t="shared" si="4"/>
        <v>3245000</v>
      </c>
      <c r="AP26" s="82">
        <f t="shared" si="4"/>
        <v>3300000</v>
      </c>
      <c r="AQ26" s="82">
        <f t="shared" si="4"/>
        <v>3160000</v>
      </c>
      <c r="AR26" s="82">
        <f t="shared" si="4"/>
        <v>3225000</v>
      </c>
      <c r="AS26" s="37"/>
      <c r="AT26" s="82">
        <f t="shared" si="5"/>
        <v>-215000</v>
      </c>
      <c r="AU26" s="82">
        <f t="shared" si="5"/>
        <v>-375000</v>
      </c>
      <c r="AV26" s="82">
        <f t="shared" si="5"/>
        <v>-425000</v>
      </c>
      <c r="AW26" s="82">
        <f t="shared" si="5"/>
        <v>-440000</v>
      </c>
      <c r="AX26" s="82">
        <f t="shared" si="5"/>
        <v>-455000</v>
      </c>
      <c r="AY26" s="37"/>
      <c r="AZ26" s="83">
        <f t="shared" si="6"/>
        <v>0.14693859219551086</v>
      </c>
      <c r="BA26" s="83">
        <f t="shared" si="6"/>
        <v>0.14278529584407806</v>
      </c>
      <c r="BB26" s="83">
        <f t="shared" si="6"/>
        <v>0.14516182243824005</v>
      </c>
      <c r="BC26" s="83">
        <f t="shared" si="6"/>
        <v>0.13902747631072998</v>
      </c>
      <c r="BD26" s="83">
        <f t="shared" si="6"/>
        <v>0.14182251691818237</v>
      </c>
      <c r="BF26" s="83">
        <f t="shared" si="7"/>
        <v>-9.517371654510498E-3</v>
      </c>
      <c r="BG26" s="83">
        <f t="shared" si="7"/>
        <v>-1.6600891947746277E-2</v>
      </c>
      <c r="BH26" s="83">
        <f t="shared" si="7"/>
        <v>-1.8636703491210938E-2</v>
      </c>
      <c r="BI26" s="83">
        <f t="shared" si="7"/>
        <v>-1.9463628530502319E-2</v>
      </c>
      <c r="BJ26" s="83">
        <f t="shared" si="7"/>
        <v>-1.9951134920120239E-2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352899</v>
      </c>
      <c r="K27" s="78">
        <v>322769</v>
      </c>
      <c r="L27" s="78">
        <v>341908</v>
      </c>
      <c r="M27" s="78">
        <v>319930</v>
      </c>
      <c r="N27" s="78">
        <v>319025</v>
      </c>
      <c r="O27" s="62"/>
      <c r="P27" s="78">
        <v>-3525</v>
      </c>
      <c r="Q27" s="78">
        <v>-4420</v>
      </c>
      <c r="R27" s="78">
        <v>-5448</v>
      </c>
      <c r="S27" s="78">
        <v>-1923</v>
      </c>
      <c r="T27" s="78">
        <v>-1923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7.8978732228279114E-2</v>
      </c>
      <c r="AC27" s="63">
        <v>7.2235643863677979E-2</v>
      </c>
      <c r="AD27" s="63">
        <v>7.6518945395946503E-2</v>
      </c>
      <c r="AE27" s="63">
        <v>7.1600273251533508E-2</v>
      </c>
      <c r="AF27" s="63">
        <v>7.1397736668586731E-2</v>
      </c>
      <c r="AG27" s="64"/>
      <c r="AH27" s="63">
        <v>-7.8888982534408569E-4</v>
      </c>
      <c r="AI27" s="63">
        <v>-9.8919123411178589E-4</v>
      </c>
      <c r="AJ27" s="63">
        <v>-1.2192651629447937E-3</v>
      </c>
      <c r="AK27" s="63">
        <v>-4.3036788702011108E-4</v>
      </c>
      <c r="AL27" s="63">
        <v>-4.3036788702011108E-4</v>
      </c>
      <c r="AM27" s="19"/>
      <c r="AN27" s="82">
        <f t="shared" si="4"/>
        <v>355000</v>
      </c>
      <c r="AO27" s="82">
        <f t="shared" si="4"/>
        <v>325000</v>
      </c>
      <c r="AP27" s="82">
        <f t="shared" si="4"/>
        <v>340000</v>
      </c>
      <c r="AQ27" s="82">
        <f t="shared" si="4"/>
        <v>320000</v>
      </c>
      <c r="AR27" s="82">
        <f t="shared" si="4"/>
        <v>320000</v>
      </c>
      <c r="AS27" s="37"/>
      <c r="AT27" s="82">
        <f t="shared" si="5"/>
        <v>-5000</v>
      </c>
      <c r="AU27" s="82">
        <f t="shared" si="5"/>
        <v>-5000</v>
      </c>
      <c r="AV27" s="82">
        <f t="shared" si="5"/>
        <v>-5000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7.8978732228279114E-2</v>
      </c>
      <c r="BA27" s="83">
        <f t="shared" si="6"/>
        <v>7.2235643863677979E-2</v>
      </c>
      <c r="BB27" s="83">
        <f t="shared" si="6"/>
        <v>7.6518945395946503E-2</v>
      </c>
      <c r="BC27" s="83">
        <f t="shared" si="6"/>
        <v>7.1600273251533508E-2</v>
      </c>
      <c r="BD27" s="83">
        <f t="shared" si="6"/>
        <v>7.1397736668586731E-2</v>
      </c>
      <c r="BF27" s="83">
        <f t="shared" si="7"/>
        <v>-7.8888982534408569E-4</v>
      </c>
      <c r="BG27" s="83">
        <f t="shared" si="7"/>
        <v>-9.8919123411178589E-4</v>
      </c>
      <c r="BH27" s="83">
        <f t="shared" si="7"/>
        <v>-1.2192651629447937E-3</v>
      </c>
      <c r="BI27" s="83">
        <f t="shared" si="7"/>
        <v>-4.3036788702011108E-4</v>
      </c>
      <c r="BJ27" s="83">
        <f t="shared" si="7"/>
        <v>-4.3036788702011108E-4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394438</v>
      </c>
      <c r="K28" s="78">
        <v>381447</v>
      </c>
      <c r="L28" s="78">
        <v>373181</v>
      </c>
      <c r="M28" s="78">
        <v>357411</v>
      </c>
      <c r="N28" s="78">
        <v>405543</v>
      </c>
      <c r="O28" s="62"/>
      <c r="P28" s="78">
        <v>0</v>
      </c>
      <c r="Q28" s="78">
        <v>0</v>
      </c>
      <c r="R28" s="78">
        <v>0</v>
      </c>
      <c r="S28" s="78">
        <v>0</v>
      </c>
      <c r="T28" s="78">
        <v>0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4.616570845246315E-2</v>
      </c>
      <c r="AC28" s="63">
        <v>4.4645216315984726E-2</v>
      </c>
      <c r="AD28" s="63">
        <v>4.367775097489357E-2</v>
      </c>
      <c r="AE28" s="63">
        <v>4.1832003742456436E-2</v>
      </c>
      <c r="AF28" s="63">
        <v>4.7465454787015915E-2</v>
      </c>
      <c r="AG28" s="64"/>
      <c r="AH28" s="63">
        <v>0</v>
      </c>
      <c r="AI28" s="63">
        <v>0</v>
      </c>
      <c r="AJ28" s="63">
        <v>0</v>
      </c>
      <c r="AK28" s="63">
        <v>0</v>
      </c>
      <c r="AL28" s="63">
        <v>0</v>
      </c>
      <c r="AM28" s="19"/>
      <c r="AN28" s="82">
        <f t="shared" si="4"/>
        <v>395000</v>
      </c>
      <c r="AO28" s="82">
        <f t="shared" si="4"/>
        <v>380000</v>
      </c>
      <c r="AP28" s="82">
        <f t="shared" si="4"/>
        <v>375000</v>
      </c>
      <c r="AQ28" s="82">
        <f t="shared" si="4"/>
        <v>355000</v>
      </c>
      <c r="AR28" s="82">
        <f t="shared" si="4"/>
        <v>405000</v>
      </c>
      <c r="AS28" s="37"/>
      <c r="AT28" s="82">
        <f t="shared" si="5"/>
        <v>0</v>
      </c>
      <c r="AU28" s="82">
        <f t="shared" si="5"/>
        <v>0</v>
      </c>
      <c r="AV28" s="82">
        <f t="shared" si="5"/>
        <v>0</v>
      </c>
      <c r="AW28" s="82">
        <f t="shared" si="5"/>
        <v>0</v>
      </c>
      <c r="AX28" s="82">
        <f t="shared" si="5"/>
        <v>0</v>
      </c>
      <c r="AY28" s="37"/>
      <c r="AZ28" s="83">
        <f t="shared" si="6"/>
        <v>4.616570845246315E-2</v>
      </c>
      <c r="BA28" s="83">
        <f t="shared" si="6"/>
        <v>4.4645216315984726E-2</v>
      </c>
      <c r="BB28" s="83">
        <f t="shared" si="6"/>
        <v>4.367775097489357E-2</v>
      </c>
      <c r="BC28" s="83">
        <f t="shared" si="6"/>
        <v>4.1832003742456436E-2</v>
      </c>
      <c r="BD28" s="83">
        <f t="shared" si="6"/>
        <v>4.7465454787015915E-2</v>
      </c>
      <c r="BF28" s="83">
        <f t="shared" si="7"/>
        <v>0</v>
      </c>
      <c r="BG28" s="83">
        <f t="shared" si="7"/>
        <v>0</v>
      </c>
      <c r="BH28" s="83">
        <f t="shared" si="7"/>
        <v>0</v>
      </c>
      <c r="BI28" s="83">
        <f t="shared" si="7"/>
        <v>0</v>
      </c>
      <c r="BJ28" s="83">
        <f t="shared" si="7"/>
        <v>0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4037278</v>
      </c>
      <c r="K30" s="78">
        <v>3975637</v>
      </c>
      <c r="L30" s="78">
        <v>4249191</v>
      </c>
      <c r="M30" s="78">
        <v>4111748</v>
      </c>
      <c r="N30" s="78">
        <v>4199757</v>
      </c>
      <c r="O30" s="62"/>
      <c r="P30" s="78">
        <v>-6301</v>
      </c>
      <c r="Q30" s="78">
        <v>-9697</v>
      </c>
      <c r="R30" s="78">
        <v>-6584</v>
      </c>
      <c r="S30" s="78">
        <v>-6600</v>
      </c>
      <c r="T30" s="78">
        <v>-3360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0.10454842448234558</v>
      </c>
      <c r="AC30" s="63">
        <v>0.10295218229293823</v>
      </c>
      <c r="AD30" s="63">
        <v>0.11003607511520386</v>
      </c>
      <c r="AE30" s="63">
        <v>0.10647688060998917</v>
      </c>
      <c r="AF30" s="63">
        <v>0.10875594615936279</v>
      </c>
      <c r="AG30" s="64"/>
      <c r="AH30" s="63">
        <v>-1.6316771507263184E-4</v>
      </c>
      <c r="AI30" s="63">
        <v>-2.511143684387207E-4</v>
      </c>
      <c r="AJ30" s="63">
        <v>-1.7049908638000488E-4</v>
      </c>
      <c r="AK30" s="63">
        <v>-1.7091631889343262E-4</v>
      </c>
      <c r="AL30" s="63">
        <v>-8.7007880210876465E-5</v>
      </c>
      <c r="AM30" s="19"/>
      <c r="AN30" s="82">
        <f t="shared" si="4"/>
        <v>4035000</v>
      </c>
      <c r="AO30" s="82">
        <f t="shared" si="4"/>
        <v>3975000</v>
      </c>
      <c r="AP30" s="82">
        <f t="shared" si="4"/>
        <v>4250000</v>
      </c>
      <c r="AQ30" s="82">
        <f t="shared" si="4"/>
        <v>4110000</v>
      </c>
      <c r="AR30" s="82">
        <f t="shared" si="4"/>
        <v>4200000</v>
      </c>
      <c r="AS30" s="37"/>
      <c r="AT30" s="82">
        <f t="shared" si="5"/>
        <v>-5000</v>
      </c>
      <c r="AU30" s="82">
        <f t="shared" si="5"/>
        <v>-10000</v>
      </c>
      <c r="AV30" s="82">
        <f t="shared" si="5"/>
        <v>-5000</v>
      </c>
      <c r="AW30" s="82">
        <f t="shared" si="5"/>
        <v>-5000</v>
      </c>
      <c r="AX30" s="82">
        <f t="shared" si="5"/>
        <v>-5000</v>
      </c>
      <c r="AY30" s="37"/>
      <c r="AZ30" s="83">
        <f t="shared" si="6"/>
        <v>0.10454842448234558</v>
      </c>
      <c r="BA30" s="83">
        <f t="shared" si="6"/>
        <v>0.10295218229293823</v>
      </c>
      <c r="BB30" s="83">
        <f t="shared" si="6"/>
        <v>0.11003607511520386</v>
      </c>
      <c r="BC30" s="83">
        <f t="shared" si="6"/>
        <v>0.10647688060998917</v>
      </c>
      <c r="BD30" s="83">
        <f t="shared" si="6"/>
        <v>0.10875594615936279</v>
      </c>
      <c r="BF30" s="83">
        <f t="shared" si="7"/>
        <v>-1.6316771507263184E-4</v>
      </c>
      <c r="BG30" s="83">
        <f t="shared" si="7"/>
        <v>-2.511143684387207E-4</v>
      </c>
      <c r="BH30" s="83">
        <f t="shared" si="7"/>
        <v>-1.7049908638000488E-4</v>
      </c>
      <c r="BI30" s="83">
        <f t="shared" si="7"/>
        <v>-1.7091631889343262E-4</v>
      </c>
      <c r="BJ30" s="83">
        <f t="shared" si="7"/>
        <v>-8.7007880210876465E-5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1236344</v>
      </c>
      <c r="K31" s="78">
        <v>1196918</v>
      </c>
      <c r="L31" s="78">
        <v>1263115</v>
      </c>
      <c r="M31" s="78">
        <v>1250136</v>
      </c>
      <c r="N31" s="78">
        <v>1285134</v>
      </c>
      <c r="O31" s="62"/>
      <c r="P31" s="78">
        <v>3632</v>
      </c>
      <c r="Q31" s="78">
        <v>-7594</v>
      </c>
      <c r="R31" s="78">
        <v>-7594</v>
      </c>
      <c r="S31" s="78">
        <v>-7594</v>
      </c>
      <c r="T31" s="78">
        <v>-5958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0.14499388635158539</v>
      </c>
      <c r="AC31" s="63">
        <v>0.14037014544010162</v>
      </c>
      <c r="AD31" s="63">
        <v>0.14813348650932312</v>
      </c>
      <c r="AE31" s="63">
        <v>0.14661136269569397</v>
      </c>
      <c r="AF31" s="63">
        <v>0.15071579813957214</v>
      </c>
      <c r="AG31" s="64"/>
      <c r="AH31" s="63">
        <v>4.2594969272613525E-4</v>
      </c>
      <c r="AI31" s="63">
        <v>-8.9059770107269287E-4</v>
      </c>
      <c r="AJ31" s="63">
        <v>-8.9059770107269287E-4</v>
      </c>
      <c r="AK31" s="63">
        <v>-8.9059770107269287E-4</v>
      </c>
      <c r="AL31" s="63">
        <v>-6.9873034954071045E-4</v>
      </c>
      <c r="AM31" s="19"/>
      <c r="AN31" s="82">
        <f t="shared" si="4"/>
        <v>1235000</v>
      </c>
      <c r="AO31" s="82">
        <f t="shared" si="4"/>
        <v>1195000</v>
      </c>
      <c r="AP31" s="82">
        <f t="shared" si="4"/>
        <v>1265000</v>
      </c>
      <c r="AQ31" s="82">
        <f t="shared" si="4"/>
        <v>1250000</v>
      </c>
      <c r="AR31" s="82">
        <f t="shared" si="4"/>
        <v>1285000</v>
      </c>
      <c r="AS31" s="37"/>
      <c r="AT31" s="82">
        <f t="shared" si="5"/>
        <v>5000</v>
      </c>
      <c r="AU31" s="82">
        <f t="shared" si="5"/>
        <v>-10000</v>
      </c>
      <c r="AV31" s="82">
        <f t="shared" si="5"/>
        <v>-10000</v>
      </c>
      <c r="AW31" s="82">
        <f t="shared" si="5"/>
        <v>-10000</v>
      </c>
      <c r="AX31" s="82">
        <f t="shared" si="5"/>
        <v>-5000</v>
      </c>
      <c r="AY31" s="37"/>
      <c r="AZ31" s="83">
        <f t="shared" si="6"/>
        <v>0.14499388635158539</v>
      </c>
      <c r="BA31" s="83">
        <f t="shared" si="6"/>
        <v>0.14037014544010162</v>
      </c>
      <c r="BB31" s="83">
        <f t="shared" si="6"/>
        <v>0.14813348650932312</v>
      </c>
      <c r="BC31" s="83">
        <f t="shared" si="6"/>
        <v>0.14661136269569397</v>
      </c>
      <c r="BD31" s="83">
        <f t="shared" si="6"/>
        <v>0.15071579813957214</v>
      </c>
      <c r="BF31" s="83">
        <f t="shared" si="7"/>
        <v>4.2594969272613525E-4</v>
      </c>
      <c r="BG31" s="83">
        <f t="shared" si="7"/>
        <v>-8.9059770107269287E-4</v>
      </c>
      <c r="BH31" s="83">
        <f t="shared" si="7"/>
        <v>-8.9059770107269287E-4</v>
      </c>
      <c r="BI31" s="83">
        <f t="shared" si="7"/>
        <v>-8.9059770107269287E-4</v>
      </c>
      <c r="BJ31" s="83">
        <f t="shared" si="7"/>
        <v>-6.9873034954071045E-4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1852395</v>
      </c>
      <c r="K32" s="78">
        <v>1848263</v>
      </c>
      <c r="L32" s="78">
        <v>1910420</v>
      </c>
      <c r="M32" s="78">
        <v>1841463</v>
      </c>
      <c r="N32" s="78">
        <v>1915492</v>
      </c>
      <c r="O32" s="62"/>
      <c r="P32" s="78">
        <v>0</v>
      </c>
      <c r="Q32" s="78">
        <v>0</v>
      </c>
      <c r="R32" s="78">
        <v>0</v>
      </c>
      <c r="S32" s="78">
        <v>0</v>
      </c>
      <c r="T32" s="78">
        <v>12255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0.14884945750236511</v>
      </c>
      <c r="AC32" s="63">
        <v>0.1485174298286438</v>
      </c>
      <c r="AD32" s="63">
        <v>0.15351206064224243</v>
      </c>
      <c r="AE32" s="63">
        <v>0.1479710191488266</v>
      </c>
      <c r="AF32" s="63">
        <v>0.15391962230205536</v>
      </c>
      <c r="AG32" s="64"/>
      <c r="AH32" s="63">
        <v>0</v>
      </c>
      <c r="AI32" s="63">
        <v>0</v>
      </c>
      <c r="AJ32" s="63">
        <v>0</v>
      </c>
      <c r="AK32" s="63">
        <v>0</v>
      </c>
      <c r="AL32" s="63">
        <v>9.8475813865661621E-4</v>
      </c>
      <c r="AM32" s="19"/>
      <c r="AN32" s="82">
        <f t="shared" si="4"/>
        <v>1850000</v>
      </c>
      <c r="AO32" s="82">
        <f t="shared" si="4"/>
        <v>1850000</v>
      </c>
      <c r="AP32" s="82">
        <f t="shared" si="4"/>
        <v>1910000</v>
      </c>
      <c r="AQ32" s="82">
        <f t="shared" si="4"/>
        <v>1840000</v>
      </c>
      <c r="AR32" s="82">
        <f t="shared" si="4"/>
        <v>1915000</v>
      </c>
      <c r="AS32" s="37"/>
      <c r="AT32" s="82">
        <f t="shared" si="5"/>
        <v>0</v>
      </c>
      <c r="AU32" s="82">
        <f t="shared" si="5"/>
        <v>0</v>
      </c>
      <c r="AV32" s="82">
        <f t="shared" si="5"/>
        <v>0</v>
      </c>
      <c r="AW32" s="82">
        <f t="shared" si="5"/>
        <v>0</v>
      </c>
      <c r="AX32" s="82">
        <f t="shared" si="5"/>
        <v>10000</v>
      </c>
      <c r="AY32" s="37"/>
      <c r="AZ32" s="83">
        <f t="shared" si="6"/>
        <v>0.14884945750236511</v>
      </c>
      <c r="BA32" s="83">
        <f t="shared" si="6"/>
        <v>0.1485174298286438</v>
      </c>
      <c r="BB32" s="83">
        <f t="shared" si="6"/>
        <v>0.15351206064224243</v>
      </c>
      <c r="BC32" s="83">
        <f t="shared" si="6"/>
        <v>0.1479710191488266</v>
      </c>
      <c r="BD32" s="83">
        <f t="shared" si="6"/>
        <v>0.15391962230205536</v>
      </c>
      <c r="BF32" s="83">
        <f t="shared" si="7"/>
        <v>0</v>
      </c>
      <c r="BG32" s="83">
        <f t="shared" si="7"/>
        <v>0</v>
      </c>
      <c r="BH32" s="83">
        <f t="shared" si="7"/>
        <v>0</v>
      </c>
      <c r="BI32" s="83">
        <f t="shared" si="7"/>
        <v>0</v>
      </c>
      <c r="BJ32" s="83">
        <f t="shared" si="7"/>
        <v>9.8475813865661621E-4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1938535</v>
      </c>
      <c r="K33" s="78">
        <v>1759141</v>
      </c>
      <c r="L33" s="78">
        <v>1771665</v>
      </c>
      <c r="M33" s="78">
        <v>1670559</v>
      </c>
      <c r="N33" s="78">
        <v>1681357</v>
      </c>
      <c r="O33" s="62"/>
      <c r="P33" s="78">
        <v>-257526</v>
      </c>
      <c r="Q33" s="78">
        <v>-479307</v>
      </c>
      <c r="R33" s="78">
        <v>-551731</v>
      </c>
      <c r="S33" s="78">
        <v>-615892</v>
      </c>
      <c r="T33" s="78">
        <v>-673367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0.27138936519622803</v>
      </c>
      <c r="AC33" s="63">
        <v>0.24627470970153809</v>
      </c>
      <c r="AD33" s="63">
        <v>0.24802803993225098</v>
      </c>
      <c r="AE33" s="63">
        <v>0.23387348651885986</v>
      </c>
      <c r="AF33" s="63">
        <v>0.23538517951965332</v>
      </c>
      <c r="AG33" s="64"/>
      <c r="AH33" s="63">
        <v>-3.6052882671356201E-2</v>
      </c>
      <c r="AI33" s="63">
        <v>-6.7101597785949707E-2</v>
      </c>
      <c r="AJ33" s="63">
        <v>-7.724076509475708E-2</v>
      </c>
      <c r="AK33" s="63">
        <v>-8.6223125457763672E-2</v>
      </c>
      <c r="AL33" s="63">
        <v>-9.4269454479217529E-2</v>
      </c>
      <c r="AM33" s="19"/>
      <c r="AN33" s="82">
        <f t="shared" si="4"/>
        <v>1940000</v>
      </c>
      <c r="AO33" s="82">
        <f t="shared" si="4"/>
        <v>1760000</v>
      </c>
      <c r="AP33" s="82">
        <f t="shared" si="4"/>
        <v>1770000</v>
      </c>
      <c r="AQ33" s="82">
        <f t="shared" si="4"/>
        <v>1670000</v>
      </c>
      <c r="AR33" s="82">
        <f t="shared" si="4"/>
        <v>1680000</v>
      </c>
      <c r="AS33" s="37"/>
      <c r="AT33" s="82">
        <f t="shared" si="5"/>
        <v>-260000</v>
      </c>
      <c r="AU33" s="82">
        <f t="shared" si="5"/>
        <v>-480000</v>
      </c>
      <c r="AV33" s="82">
        <f t="shared" si="5"/>
        <v>-550000</v>
      </c>
      <c r="AW33" s="82">
        <f t="shared" si="5"/>
        <v>-615000</v>
      </c>
      <c r="AX33" s="82">
        <f t="shared" si="5"/>
        <v>-675000</v>
      </c>
      <c r="AY33" s="37"/>
      <c r="AZ33" s="83">
        <f t="shared" si="6"/>
        <v>0.27138936519622803</v>
      </c>
      <c r="BA33" s="83">
        <f t="shared" si="6"/>
        <v>0.24627470970153809</v>
      </c>
      <c r="BB33" s="83">
        <f t="shared" si="6"/>
        <v>0.24802803993225098</v>
      </c>
      <c r="BC33" s="83">
        <f t="shared" si="6"/>
        <v>0.23387348651885986</v>
      </c>
      <c r="BD33" s="83">
        <f t="shared" si="6"/>
        <v>0.23538517951965332</v>
      </c>
      <c r="BF33" s="83">
        <f t="shared" si="7"/>
        <v>-3.6052882671356201E-2</v>
      </c>
      <c r="BG33" s="83">
        <f t="shared" si="7"/>
        <v>-6.7101597785949707E-2</v>
      </c>
      <c r="BH33" s="83">
        <f t="shared" si="7"/>
        <v>-7.724076509475708E-2</v>
      </c>
      <c r="BI33" s="83">
        <f t="shared" si="7"/>
        <v>-8.6223125457763672E-2</v>
      </c>
      <c r="BJ33" s="83">
        <f t="shared" si="7"/>
        <v>-9.4269454479217529E-2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467010</v>
      </c>
      <c r="K35" s="78">
        <v>440020</v>
      </c>
      <c r="L35" s="78">
        <v>441554</v>
      </c>
      <c r="M35" s="78">
        <v>415298</v>
      </c>
      <c r="N35" s="78">
        <v>413941</v>
      </c>
      <c r="O35" s="62"/>
      <c r="P35" s="78">
        <v>0</v>
      </c>
      <c r="Q35" s="78">
        <v>1028</v>
      </c>
      <c r="R35" s="78">
        <v>0</v>
      </c>
      <c r="S35" s="78">
        <v>0</v>
      </c>
      <c r="T35" s="78">
        <v>0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4.9796171486377716E-2</v>
      </c>
      <c r="AC35" s="63">
        <v>4.6918291598558426E-2</v>
      </c>
      <c r="AD35" s="63">
        <v>4.7081857919692993E-2</v>
      </c>
      <c r="AE35" s="63">
        <v>4.4282242655754089E-2</v>
      </c>
      <c r="AF35" s="63">
        <v>4.413754865527153E-2</v>
      </c>
      <c r="AG35" s="64"/>
      <c r="AH35" s="63">
        <v>0</v>
      </c>
      <c r="AI35" s="63">
        <v>1.0961294174194336E-4</v>
      </c>
      <c r="AJ35" s="63">
        <v>0</v>
      </c>
      <c r="AK35" s="63">
        <v>0</v>
      </c>
      <c r="AL35" s="63">
        <v>0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440000</v>
      </c>
      <c r="AQ35" s="82">
        <f t="shared" si="4"/>
        <v>415000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0</v>
      </c>
      <c r="AV35" s="82">
        <f t="shared" si="5"/>
        <v>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4.9796171486377716E-2</v>
      </c>
      <c r="BA35" s="83">
        <f t="shared" si="6"/>
        <v>4.6918291598558426E-2</v>
      </c>
      <c r="BB35" s="83">
        <f t="shared" si="6"/>
        <v>4.7081857919692993E-2</v>
      </c>
      <c r="BC35" s="83">
        <f t="shared" si="6"/>
        <v>4.4282242655754089E-2</v>
      </c>
      <c r="BD35" s="83">
        <f t="shared" si="6"/>
        <v>4.413754865527153E-2</v>
      </c>
      <c r="BF35" s="83">
        <f t="shared" si="7"/>
        <v>0</v>
      </c>
      <c r="BG35" s="83">
        <f t="shared" si="7"/>
        <v>1.0961294174194336E-4</v>
      </c>
      <c r="BH35" s="83">
        <f t="shared" si="7"/>
        <v>0</v>
      </c>
      <c r="BI35" s="83">
        <f t="shared" si="7"/>
        <v>0</v>
      </c>
      <c r="BJ35" s="83">
        <f t="shared" si="7"/>
        <v>0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1574010</v>
      </c>
      <c r="K36" s="78">
        <v>1684391</v>
      </c>
      <c r="L36" s="78">
        <v>1838630</v>
      </c>
      <c r="M36" s="78">
        <v>1785474</v>
      </c>
      <c r="N36" s="78">
        <v>1819900</v>
      </c>
      <c r="O36" s="62"/>
      <c r="P36" s="78">
        <v>-21739</v>
      </c>
      <c r="Q36" s="78">
        <v>-54535</v>
      </c>
      <c r="R36" s="78">
        <v>-88763</v>
      </c>
      <c r="S36" s="78">
        <v>-118961</v>
      </c>
      <c r="T36" s="78">
        <v>-132034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4.6997368335723877E-2</v>
      </c>
      <c r="AC36" s="63">
        <v>5.0293166190385818E-2</v>
      </c>
      <c r="AD36" s="63">
        <v>5.4898489266633987E-2</v>
      </c>
      <c r="AE36" s="63">
        <v>5.3311340510845184E-2</v>
      </c>
      <c r="AF36" s="63">
        <v>5.4339244961738586E-2</v>
      </c>
      <c r="AG36" s="64"/>
      <c r="AH36" s="63">
        <v>-6.4909085631370544E-4</v>
      </c>
      <c r="AI36" s="63">
        <v>-1.6283243894577026E-3</v>
      </c>
      <c r="AJ36" s="63">
        <v>-2.6503205299377441E-3</v>
      </c>
      <c r="AK36" s="63">
        <v>-3.5519786179065704E-3</v>
      </c>
      <c r="AL36" s="63">
        <v>-3.9423182606697083E-3</v>
      </c>
      <c r="AM36" s="19"/>
      <c r="AN36" s="82">
        <f t="shared" si="4"/>
        <v>1575000</v>
      </c>
      <c r="AO36" s="82">
        <f t="shared" si="4"/>
        <v>1685000</v>
      </c>
      <c r="AP36" s="82">
        <f t="shared" si="4"/>
        <v>1840000</v>
      </c>
      <c r="AQ36" s="82">
        <f t="shared" si="4"/>
        <v>1785000</v>
      </c>
      <c r="AR36" s="82">
        <f t="shared" si="4"/>
        <v>1820000</v>
      </c>
      <c r="AS36" s="37"/>
      <c r="AT36" s="82">
        <f t="shared" si="5"/>
        <v>-20000</v>
      </c>
      <c r="AU36" s="82">
        <f t="shared" si="5"/>
        <v>-55000</v>
      </c>
      <c r="AV36" s="82">
        <f t="shared" si="5"/>
        <v>-90000</v>
      </c>
      <c r="AW36" s="82">
        <f t="shared" si="5"/>
        <v>-120000</v>
      </c>
      <c r="AX36" s="82">
        <f t="shared" si="5"/>
        <v>-130000</v>
      </c>
      <c r="AY36" s="37"/>
      <c r="AZ36" s="83">
        <f t="shared" si="6"/>
        <v>4.6997368335723877E-2</v>
      </c>
      <c r="BA36" s="83">
        <f t="shared" si="6"/>
        <v>5.0293166190385818E-2</v>
      </c>
      <c r="BB36" s="83">
        <f t="shared" si="6"/>
        <v>5.4898489266633987E-2</v>
      </c>
      <c r="BC36" s="83">
        <f t="shared" si="6"/>
        <v>5.3311340510845184E-2</v>
      </c>
      <c r="BD36" s="83">
        <f t="shared" si="6"/>
        <v>5.4339244961738586E-2</v>
      </c>
      <c r="BF36" s="83">
        <f t="shared" si="7"/>
        <v>-6.4909085631370544E-4</v>
      </c>
      <c r="BG36" s="83">
        <f t="shared" si="7"/>
        <v>-1.6283243894577026E-3</v>
      </c>
      <c r="BH36" s="83">
        <f t="shared" si="7"/>
        <v>-2.6503205299377441E-3</v>
      </c>
      <c r="BI36" s="83">
        <f t="shared" si="7"/>
        <v>-3.5519786179065704E-3</v>
      </c>
      <c r="BJ36" s="83">
        <f t="shared" si="7"/>
        <v>-3.9423182606697083E-3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2437883</v>
      </c>
      <c r="K37" s="78">
        <v>2241973</v>
      </c>
      <c r="L37" s="78">
        <v>2255744</v>
      </c>
      <c r="M37" s="78">
        <v>2123173</v>
      </c>
      <c r="N37" s="78">
        <v>2234226</v>
      </c>
      <c r="O37" s="62"/>
      <c r="P37" s="78">
        <v>-144300</v>
      </c>
      <c r="Q37" s="78">
        <v>-255932</v>
      </c>
      <c r="R37" s="78">
        <v>-278504</v>
      </c>
      <c r="S37" s="78">
        <v>-273785</v>
      </c>
      <c r="T37" s="78">
        <v>-277475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0.17513677477836609</v>
      </c>
      <c r="AC37" s="63">
        <v>0.16106265783309937</v>
      </c>
      <c r="AD37" s="63">
        <v>0.1620519608259201</v>
      </c>
      <c r="AE37" s="63">
        <v>0.15252810716629028</v>
      </c>
      <c r="AF37" s="63">
        <v>0.16050611436367035</v>
      </c>
      <c r="AG37" s="64"/>
      <c r="AH37" s="63">
        <v>-1.0366469621658325E-2</v>
      </c>
      <c r="AI37" s="63">
        <v>-1.8386080861091614E-2</v>
      </c>
      <c r="AJ37" s="63">
        <v>-2.000764012336731E-2</v>
      </c>
      <c r="AK37" s="63">
        <v>-1.9668623805046082E-2</v>
      </c>
      <c r="AL37" s="63">
        <v>-1.9933715462684631E-2</v>
      </c>
      <c r="AM37" s="19"/>
      <c r="AN37" s="82">
        <f t="shared" si="4"/>
        <v>2440000</v>
      </c>
      <c r="AO37" s="82">
        <f t="shared" si="4"/>
        <v>2240000</v>
      </c>
      <c r="AP37" s="82">
        <f t="shared" si="4"/>
        <v>2255000</v>
      </c>
      <c r="AQ37" s="82">
        <f t="shared" si="4"/>
        <v>2125000</v>
      </c>
      <c r="AR37" s="82">
        <f t="shared" si="4"/>
        <v>2235000</v>
      </c>
      <c r="AS37" s="37"/>
      <c r="AT37" s="82">
        <f t="shared" si="5"/>
        <v>-145000</v>
      </c>
      <c r="AU37" s="82">
        <f t="shared" si="5"/>
        <v>-255000</v>
      </c>
      <c r="AV37" s="82">
        <f t="shared" si="5"/>
        <v>-280000</v>
      </c>
      <c r="AW37" s="82">
        <f t="shared" si="5"/>
        <v>-275000</v>
      </c>
      <c r="AX37" s="82">
        <f t="shared" si="5"/>
        <v>-275000</v>
      </c>
      <c r="AY37" s="37"/>
      <c r="AZ37" s="83">
        <f t="shared" si="6"/>
        <v>0.17513677477836609</v>
      </c>
      <c r="BA37" s="83">
        <f t="shared" si="6"/>
        <v>0.16106265783309937</v>
      </c>
      <c r="BB37" s="83">
        <f t="shared" si="6"/>
        <v>0.1620519608259201</v>
      </c>
      <c r="BC37" s="83">
        <f t="shared" si="6"/>
        <v>0.15252810716629028</v>
      </c>
      <c r="BD37" s="83">
        <f t="shared" si="6"/>
        <v>0.16050611436367035</v>
      </c>
      <c r="BF37" s="83">
        <f t="shared" si="7"/>
        <v>-1.0366469621658325E-2</v>
      </c>
      <c r="BG37" s="83">
        <f t="shared" si="7"/>
        <v>-1.8386080861091614E-2</v>
      </c>
      <c r="BH37" s="83">
        <f t="shared" si="7"/>
        <v>-2.000764012336731E-2</v>
      </c>
      <c r="BI37" s="83">
        <f t="shared" si="7"/>
        <v>-1.9668623805046082E-2</v>
      </c>
      <c r="BJ37" s="83">
        <f t="shared" si="7"/>
        <v>-1.9933715462684631E-2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1149492</v>
      </c>
      <c r="K38" s="78">
        <v>1056360</v>
      </c>
      <c r="L38" s="78">
        <v>1120627</v>
      </c>
      <c r="M38" s="78">
        <v>1080159</v>
      </c>
      <c r="N38" s="78">
        <v>1099386</v>
      </c>
      <c r="O38" s="62"/>
      <c r="P38" s="78">
        <v>-36281</v>
      </c>
      <c r="Q38" s="78">
        <v>-55403</v>
      </c>
      <c r="R38" s="78">
        <v>-57848</v>
      </c>
      <c r="S38" s="78">
        <v>-65438</v>
      </c>
      <c r="T38" s="78">
        <v>-65438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0.35671433806419373</v>
      </c>
      <c r="AC38" s="63">
        <v>0.32781329751014709</v>
      </c>
      <c r="AD38" s="63">
        <v>0.34775686264038086</v>
      </c>
      <c r="AE38" s="63">
        <v>0.33519870042800903</v>
      </c>
      <c r="AF38" s="63">
        <v>0.34116527438163757</v>
      </c>
      <c r="AG38" s="64"/>
      <c r="AH38" s="63">
        <v>-1.1258840560913086E-2</v>
      </c>
      <c r="AI38" s="63">
        <v>-1.7192840576171875E-2</v>
      </c>
      <c r="AJ38" s="63">
        <v>-1.795157790184021E-2</v>
      </c>
      <c r="AK38" s="63">
        <v>-2.0306944847106934E-2</v>
      </c>
      <c r="AL38" s="63">
        <v>-2.0306944847106934E-2</v>
      </c>
      <c r="AM38" s="19"/>
      <c r="AN38" s="82">
        <f t="shared" si="4"/>
        <v>1150000</v>
      </c>
      <c r="AO38" s="82">
        <f t="shared" si="4"/>
        <v>1055000</v>
      </c>
      <c r="AP38" s="82">
        <f t="shared" si="4"/>
        <v>1120000</v>
      </c>
      <c r="AQ38" s="82">
        <f t="shared" si="4"/>
        <v>1080000</v>
      </c>
      <c r="AR38" s="82">
        <f t="shared" si="4"/>
        <v>1100000</v>
      </c>
      <c r="AS38" s="37"/>
      <c r="AT38" s="82">
        <f t="shared" si="5"/>
        <v>-35000</v>
      </c>
      <c r="AU38" s="82">
        <f t="shared" si="5"/>
        <v>-55000</v>
      </c>
      <c r="AV38" s="82">
        <f t="shared" si="5"/>
        <v>-60000</v>
      </c>
      <c r="AW38" s="82">
        <f t="shared" si="5"/>
        <v>-65000</v>
      </c>
      <c r="AX38" s="82">
        <f t="shared" si="5"/>
        <v>-65000</v>
      </c>
      <c r="AY38" s="37"/>
      <c r="AZ38" s="83">
        <f t="shared" si="6"/>
        <v>0.35671433806419373</v>
      </c>
      <c r="BA38" s="83">
        <f t="shared" si="6"/>
        <v>0.32781329751014709</v>
      </c>
      <c r="BB38" s="83">
        <f t="shared" si="6"/>
        <v>0.34775686264038086</v>
      </c>
      <c r="BC38" s="83">
        <f t="shared" si="6"/>
        <v>0.33519870042800903</v>
      </c>
      <c r="BD38" s="83">
        <f t="shared" si="6"/>
        <v>0.34116527438163757</v>
      </c>
      <c r="BF38" s="83">
        <f t="shared" si="7"/>
        <v>-1.1258840560913086E-2</v>
      </c>
      <c r="BG38" s="83">
        <f t="shared" si="7"/>
        <v>-1.7192840576171875E-2</v>
      </c>
      <c r="BH38" s="83">
        <f t="shared" si="7"/>
        <v>-1.795157790184021E-2</v>
      </c>
      <c r="BI38" s="83">
        <f t="shared" si="7"/>
        <v>-2.0306944847106934E-2</v>
      </c>
      <c r="BJ38" s="83">
        <f t="shared" si="7"/>
        <v>-2.0306944847106934E-2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3219243</v>
      </c>
      <c r="K39" s="78">
        <v>3119608</v>
      </c>
      <c r="L39" s="78">
        <v>3288178</v>
      </c>
      <c r="M39" s="78">
        <v>3215354</v>
      </c>
      <c r="N39" s="78">
        <v>3255003</v>
      </c>
      <c r="O39" s="62"/>
      <c r="P39" s="78">
        <v>-57875</v>
      </c>
      <c r="Q39" s="78">
        <v>-131756</v>
      </c>
      <c r="R39" s="78">
        <v>-140794</v>
      </c>
      <c r="S39" s="78">
        <v>-171902</v>
      </c>
      <c r="T39" s="78">
        <v>-195483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0.51882529258728027</v>
      </c>
      <c r="AC39" s="63">
        <v>0.50276774168014526</v>
      </c>
      <c r="AD39" s="63">
        <v>0.52993512153625488</v>
      </c>
      <c r="AE39" s="63">
        <v>0.51819854974746704</v>
      </c>
      <c r="AF39" s="63">
        <v>0.52458852529525757</v>
      </c>
      <c r="AG39" s="64"/>
      <c r="AH39" s="63">
        <v>-9.3273520469665527E-3</v>
      </c>
      <c r="AI39" s="63">
        <v>-2.1234273910522461E-2</v>
      </c>
      <c r="AJ39" s="63">
        <v>-2.2690892219543457E-2</v>
      </c>
      <c r="AK39" s="63">
        <v>-2.7704358100891113E-2</v>
      </c>
      <c r="AL39" s="63">
        <v>-3.150475025177002E-2</v>
      </c>
      <c r="AM39" s="19"/>
      <c r="AN39" s="82">
        <f t="shared" si="4"/>
        <v>3220000</v>
      </c>
      <c r="AO39" s="82">
        <f t="shared" si="4"/>
        <v>3120000</v>
      </c>
      <c r="AP39" s="82">
        <f t="shared" si="4"/>
        <v>3290000</v>
      </c>
      <c r="AQ39" s="82">
        <f t="shared" si="4"/>
        <v>3215000</v>
      </c>
      <c r="AR39" s="82">
        <f t="shared" si="4"/>
        <v>3255000</v>
      </c>
      <c r="AS39" s="37"/>
      <c r="AT39" s="82">
        <f t="shared" si="5"/>
        <v>-60000</v>
      </c>
      <c r="AU39" s="82">
        <f t="shared" si="5"/>
        <v>-130000</v>
      </c>
      <c r="AV39" s="82">
        <f t="shared" si="5"/>
        <v>-140000</v>
      </c>
      <c r="AW39" s="82">
        <f t="shared" si="5"/>
        <v>-170000</v>
      </c>
      <c r="AX39" s="82">
        <f t="shared" si="5"/>
        <v>-195000</v>
      </c>
      <c r="AY39" s="37"/>
      <c r="AZ39" s="83">
        <f t="shared" si="6"/>
        <v>0.51882529258728027</v>
      </c>
      <c r="BA39" s="83">
        <f t="shared" si="6"/>
        <v>0.50276774168014526</v>
      </c>
      <c r="BB39" s="83">
        <f t="shared" si="6"/>
        <v>0.52993512153625488</v>
      </c>
      <c r="BC39" s="83">
        <f t="shared" si="6"/>
        <v>0.51819854974746704</v>
      </c>
      <c r="BD39" s="83">
        <f t="shared" si="6"/>
        <v>0.52458852529525757</v>
      </c>
      <c r="BF39" s="83">
        <f t="shared" si="7"/>
        <v>-9.3273520469665527E-3</v>
      </c>
      <c r="BG39" s="83">
        <f t="shared" si="7"/>
        <v>-2.1234273910522461E-2</v>
      </c>
      <c r="BH39" s="83">
        <f t="shared" si="7"/>
        <v>-2.2690892219543457E-2</v>
      </c>
      <c r="BI39" s="83">
        <f t="shared" si="7"/>
        <v>-2.7704358100891113E-2</v>
      </c>
      <c r="BJ39" s="83">
        <f t="shared" si="7"/>
        <v>-3.150475025177002E-2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2729200</v>
      </c>
      <c r="K40" s="78">
        <v>2589068</v>
      </c>
      <c r="L40" s="78">
        <v>2723265</v>
      </c>
      <c r="M40" s="78">
        <v>2619284</v>
      </c>
      <c r="N40" s="78">
        <v>2657119</v>
      </c>
      <c r="O40" s="62"/>
      <c r="P40" s="78">
        <v>-43525</v>
      </c>
      <c r="Q40" s="78">
        <v>-87756</v>
      </c>
      <c r="R40" s="78">
        <v>-106771</v>
      </c>
      <c r="S40" s="78">
        <v>-129636</v>
      </c>
      <c r="T40" s="78">
        <v>-128477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0.38273561000823975</v>
      </c>
      <c r="AC40" s="63">
        <v>0.36308386921882629</v>
      </c>
      <c r="AD40" s="63">
        <v>0.38190329074859619</v>
      </c>
      <c r="AE40" s="63">
        <v>0.36732128262519836</v>
      </c>
      <c r="AF40" s="63">
        <v>0.37262716889381409</v>
      </c>
      <c r="AG40" s="64"/>
      <c r="AH40" s="63">
        <v>-6.1038434505462646E-3</v>
      </c>
      <c r="AI40" s="63">
        <v>-1.2306660413742065E-2</v>
      </c>
      <c r="AJ40" s="63">
        <v>-1.4973282814025879E-2</v>
      </c>
      <c r="AK40" s="63">
        <v>-1.8179804086685181E-2</v>
      </c>
      <c r="AL40" s="63">
        <v>-1.801726222038269E-2</v>
      </c>
      <c r="AM40" s="19"/>
      <c r="AN40" s="82">
        <f t="shared" si="4"/>
        <v>2730000</v>
      </c>
      <c r="AO40" s="82">
        <f t="shared" si="4"/>
        <v>2590000</v>
      </c>
      <c r="AP40" s="82">
        <f t="shared" si="4"/>
        <v>2725000</v>
      </c>
      <c r="AQ40" s="82">
        <f t="shared" si="4"/>
        <v>2620000</v>
      </c>
      <c r="AR40" s="82">
        <f t="shared" si="4"/>
        <v>2655000</v>
      </c>
      <c r="AS40" s="37"/>
      <c r="AT40" s="82">
        <f t="shared" si="5"/>
        <v>-45000</v>
      </c>
      <c r="AU40" s="82">
        <f t="shared" si="5"/>
        <v>-90000</v>
      </c>
      <c r="AV40" s="82">
        <f t="shared" si="5"/>
        <v>-105000</v>
      </c>
      <c r="AW40" s="82">
        <f t="shared" si="5"/>
        <v>-130000</v>
      </c>
      <c r="AX40" s="82">
        <f t="shared" si="5"/>
        <v>-130000</v>
      </c>
      <c r="AY40" s="37"/>
      <c r="AZ40" s="83">
        <f t="shared" si="6"/>
        <v>0.38273561000823975</v>
      </c>
      <c r="BA40" s="83">
        <f t="shared" si="6"/>
        <v>0.36308386921882629</v>
      </c>
      <c r="BB40" s="83">
        <f t="shared" si="6"/>
        <v>0.38190329074859619</v>
      </c>
      <c r="BC40" s="83">
        <f t="shared" si="6"/>
        <v>0.36732128262519836</v>
      </c>
      <c r="BD40" s="83">
        <f t="shared" si="6"/>
        <v>0.37262716889381409</v>
      </c>
      <c r="BF40" s="83">
        <f t="shared" si="7"/>
        <v>-6.1038434505462646E-3</v>
      </c>
      <c r="BG40" s="83">
        <f t="shared" si="7"/>
        <v>-1.2306660413742065E-2</v>
      </c>
      <c r="BH40" s="83">
        <f t="shared" si="7"/>
        <v>-1.4973282814025879E-2</v>
      </c>
      <c r="BI40" s="83">
        <f t="shared" si="7"/>
        <v>-1.8179804086685181E-2</v>
      </c>
      <c r="BJ40" s="83">
        <f t="shared" si="7"/>
        <v>-1.801726222038269E-2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4823575</v>
      </c>
      <c r="K42" s="78">
        <v>4481721</v>
      </c>
      <c r="L42" s="78">
        <v>4847355</v>
      </c>
      <c r="M42" s="78">
        <v>4655460</v>
      </c>
      <c r="N42" s="78">
        <v>4799909</v>
      </c>
      <c r="O42" s="62"/>
      <c r="P42" s="78">
        <f>J42-D42</f>
        <v>-127849</v>
      </c>
      <c r="Q42" s="78">
        <f t="shared" ref="Q42:T42" si="8">K42-E42</f>
        <v>-253046</v>
      </c>
      <c r="R42" s="78">
        <f t="shared" si="8"/>
        <v>-292147</v>
      </c>
      <c r="S42" s="78">
        <f t="shared" si="8"/>
        <v>-312471</v>
      </c>
      <c r="T42" s="78">
        <f t="shared" si="8"/>
        <v>-339712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0.16831843554973602</v>
      </c>
      <c r="AC42" s="63">
        <v>0.15638945996761322</v>
      </c>
      <c r="AD42" s="63">
        <v>0.16914823651313782</v>
      </c>
      <c r="AE42" s="63">
        <v>0.16245207190513611</v>
      </c>
      <c r="AF42" s="63">
        <v>0.16749261319637299</v>
      </c>
      <c r="AG42" s="64"/>
      <c r="AH42" s="63">
        <f>AB42-V42</f>
        <v>-4.4612884521484375E-3</v>
      </c>
      <c r="AI42" s="63">
        <f t="shared" ref="AI42:AL42" si="9">AC42-W42</f>
        <v>-8.8300257921218872E-3</v>
      </c>
      <c r="AJ42" s="63">
        <f t="shared" si="9"/>
        <v>-1.0194465517997742E-2</v>
      </c>
      <c r="AK42" s="63">
        <f t="shared" si="9"/>
        <v>-1.0903656482696533E-2</v>
      </c>
      <c r="AL42" s="63">
        <f t="shared" si="9"/>
        <v>-1.1854231357574463E-2</v>
      </c>
      <c r="AM42" s="19"/>
      <c r="AN42" s="82">
        <f t="shared" si="4"/>
        <v>4825000</v>
      </c>
      <c r="AO42" s="82">
        <f t="shared" si="4"/>
        <v>4480000</v>
      </c>
      <c r="AP42" s="82">
        <f t="shared" si="4"/>
        <v>4845000</v>
      </c>
      <c r="AQ42" s="82">
        <f t="shared" si="4"/>
        <v>4655000</v>
      </c>
      <c r="AR42" s="82">
        <f t="shared" si="4"/>
        <v>4800000</v>
      </c>
      <c r="AS42" s="37"/>
      <c r="AT42" s="82">
        <f t="shared" si="5"/>
        <v>-130000</v>
      </c>
      <c r="AU42" s="82">
        <f t="shared" si="5"/>
        <v>-255000</v>
      </c>
      <c r="AV42" s="82">
        <f t="shared" si="5"/>
        <v>-290000</v>
      </c>
      <c r="AW42" s="82">
        <f t="shared" si="5"/>
        <v>-310000</v>
      </c>
      <c r="AX42" s="82">
        <f t="shared" si="5"/>
        <v>-340000</v>
      </c>
      <c r="AY42" s="37"/>
      <c r="AZ42" s="83">
        <f t="shared" si="6"/>
        <v>0.16831843554973602</v>
      </c>
      <c r="BA42" s="83">
        <f t="shared" si="6"/>
        <v>0.15638945996761322</v>
      </c>
      <c r="BB42" s="83">
        <f t="shared" si="6"/>
        <v>0.16914823651313782</v>
      </c>
      <c r="BC42" s="83">
        <f t="shared" si="6"/>
        <v>0.16245207190513611</v>
      </c>
      <c r="BD42" s="83">
        <f t="shared" si="6"/>
        <v>0.16749261319637299</v>
      </c>
      <c r="BF42" s="83">
        <f t="shared" si="7"/>
        <v>-4.4612884521484375E-3</v>
      </c>
      <c r="BG42" s="83">
        <f t="shared" si="7"/>
        <v>-8.8300257921218872E-3</v>
      </c>
      <c r="BH42" s="83">
        <f t="shared" si="7"/>
        <v>-1.0194465517997742E-2</v>
      </c>
      <c r="BI42" s="83">
        <f t="shared" si="7"/>
        <v>-1.0903656482696533E-2</v>
      </c>
      <c r="BJ42" s="83">
        <f t="shared" si="7"/>
        <v>-1.1854231357574463E-2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4240977</v>
      </c>
      <c r="K43" s="78">
        <v>4298238</v>
      </c>
      <c r="L43" s="78">
        <v>4347036</v>
      </c>
      <c r="M43" s="78">
        <v>4218446</v>
      </c>
      <c r="N43" s="78">
        <v>4281831</v>
      </c>
      <c r="O43" s="62"/>
      <c r="P43" s="78">
        <f t="shared" ref="P43:P48" si="10">J43-D43</f>
        <v>-132346</v>
      </c>
      <c r="Q43" s="78">
        <f t="shared" ref="Q43:Q48" si="11">K43-E43</f>
        <v>-243552</v>
      </c>
      <c r="R43" s="78">
        <f t="shared" ref="R43:R48" si="12">L43-F43</f>
        <v>-273762</v>
      </c>
      <c r="S43" s="78">
        <f t="shared" ref="S43:S48" si="13">M43-G43</f>
        <v>-317615</v>
      </c>
      <c r="T43" s="78">
        <f t="shared" ref="T43:T48" si="14">N43-H43</f>
        <v>-330718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0.11138910055160522</v>
      </c>
      <c r="AC43" s="63">
        <v>0.11289305984973907</v>
      </c>
      <c r="AD43" s="63">
        <v>0.1141747385263443</v>
      </c>
      <c r="AE43" s="63">
        <v>0.11079732328653336</v>
      </c>
      <c r="AF43" s="63">
        <v>0.11246213316917419</v>
      </c>
      <c r="AG43" s="64"/>
      <c r="AH43" s="63">
        <f t="shared" ref="AH43:AH48" si="15">AB43-V43</f>
        <v>-3.4760609269142151E-3</v>
      </c>
      <c r="AI43" s="63">
        <f t="shared" ref="AI43:AI48" si="16">AC43-W43</f>
        <v>-6.3968822360038757E-3</v>
      </c>
      <c r="AJ43" s="63">
        <f t="shared" ref="AJ43:AJ48" si="17">AD43-X43</f>
        <v>-7.1903467178344727E-3</v>
      </c>
      <c r="AK43" s="63">
        <f t="shared" ref="AK43:AK48" si="18">AE43-Y43</f>
        <v>-8.3421468734741211E-3</v>
      </c>
      <c r="AL43" s="63">
        <f t="shared" ref="AL43:AL48" si="19">AF43-Z43</f>
        <v>-8.6862966418266296E-3</v>
      </c>
      <c r="AM43" s="19"/>
      <c r="AN43" s="82">
        <f t="shared" si="4"/>
        <v>4240000</v>
      </c>
      <c r="AO43" s="82">
        <f t="shared" si="4"/>
        <v>4300000</v>
      </c>
      <c r="AP43" s="82">
        <f t="shared" si="4"/>
        <v>4345000</v>
      </c>
      <c r="AQ43" s="82">
        <f t="shared" si="4"/>
        <v>4220000</v>
      </c>
      <c r="AR43" s="82">
        <f t="shared" si="4"/>
        <v>4280000</v>
      </c>
      <c r="AS43" s="37"/>
      <c r="AT43" s="82">
        <f t="shared" si="5"/>
        <v>-130000</v>
      </c>
      <c r="AU43" s="82">
        <f t="shared" si="5"/>
        <v>-245000</v>
      </c>
      <c r="AV43" s="82">
        <f t="shared" si="5"/>
        <v>-275000</v>
      </c>
      <c r="AW43" s="82">
        <f t="shared" si="5"/>
        <v>-320000</v>
      </c>
      <c r="AX43" s="82">
        <f t="shared" si="5"/>
        <v>-330000</v>
      </c>
      <c r="AY43" s="37"/>
      <c r="AZ43" s="83">
        <f t="shared" si="6"/>
        <v>0.11138910055160522</v>
      </c>
      <c r="BA43" s="83">
        <f t="shared" si="6"/>
        <v>0.11289305984973907</v>
      </c>
      <c r="BB43" s="83">
        <f t="shared" si="6"/>
        <v>0.1141747385263443</v>
      </c>
      <c r="BC43" s="83">
        <f t="shared" si="6"/>
        <v>0.11079732328653336</v>
      </c>
      <c r="BD43" s="83">
        <f t="shared" si="6"/>
        <v>0.11246213316917419</v>
      </c>
      <c r="BF43" s="83">
        <f t="shared" si="7"/>
        <v>-3.4760609269142151E-3</v>
      </c>
      <c r="BG43" s="83">
        <f t="shared" si="7"/>
        <v>-6.3968822360038757E-3</v>
      </c>
      <c r="BH43" s="83">
        <f t="shared" si="7"/>
        <v>-7.1903467178344727E-3</v>
      </c>
      <c r="BI43" s="83">
        <f t="shared" si="7"/>
        <v>-8.3421468734741211E-3</v>
      </c>
      <c r="BJ43" s="83">
        <f t="shared" si="7"/>
        <v>-8.6862966418266296E-3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3653793</v>
      </c>
      <c r="K44" s="78">
        <v>3459640</v>
      </c>
      <c r="L44" s="78">
        <v>3735006</v>
      </c>
      <c r="M44" s="78">
        <v>3587323</v>
      </c>
      <c r="N44" s="78">
        <v>3663262</v>
      </c>
      <c r="O44" s="62"/>
      <c r="P44" s="78">
        <f t="shared" si="10"/>
        <v>-86636</v>
      </c>
      <c r="Q44" s="78">
        <f t="shared" si="11"/>
        <v>-91726</v>
      </c>
      <c r="R44" s="78">
        <f t="shared" si="12"/>
        <v>-106908</v>
      </c>
      <c r="S44" s="78">
        <f t="shared" si="13"/>
        <v>-94148</v>
      </c>
      <c r="T44" s="78">
        <f t="shared" si="14"/>
        <v>-89272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0.15815882384777069</v>
      </c>
      <c r="AC44" s="63">
        <v>0.14975467324256897</v>
      </c>
      <c r="AD44" s="63">
        <v>0.16167421638965607</v>
      </c>
      <c r="AE44" s="63">
        <v>0.15528158843517303</v>
      </c>
      <c r="AF44" s="63">
        <v>0.15856869518756866</v>
      </c>
      <c r="AG44" s="64"/>
      <c r="AH44" s="63">
        <f t="shared" si="15"/>
        <v>-3.750145435333252E-3</v>
      </c>
      <c r="AI44" s="63">
        <f t="shared" si="16"/>
        <v>-3.9704740047454834E-3</v>
      </c>
      <c r="AJ44" s="63">
        <f t="shared" si="17"/>
        <v>-4.6276450157165527E-3</v>
      </c>
      <c r="AK44" s="63">
        <f t="shared" si="18"/>
        <v>-4.0753036737442017E-3</v>
      </c>
      <c r="AL44" s="63">
        <f t="shared" si="19"/>
        <v>-3.8642436265945435E-3</v>
      </c>
      <c r="AM44" s="19"/>
      <c r="AN44" s="82">
        <f t="shared" si="4"/>
        <v>3655000</v>
      </c>
      <c r="AO44" s="82">
        <f t="shared" si="4"/>
        <v>3460000</v>
      </c>
      <c r="AP44" s="82">
        <f t="shared" si="4"/>
        <v>3735000</v>
      </c>
      <c r="AQ44" s="82">
        <f t="shared" si="4"/>
        <v>3585000</v>
      </c>
      <c r="AR44" s="82">
        <f t="shared" si="4"/>
        <v>3665000</v>
      </c>
      <c r="AS44" s="37"/>
      <c r="AT44" s="82">
        <f t="shared" si="5"/>
        <v>-85000</v>
      </c>
      <c r="AU44" s="82">
        <f t="shared" si="5"/>
        <v>-90000</v>
      </c>
      <c r="AV44" s="82">
        <f t="shared" si="5"/>
        <v>-105000</v>
      </c>
      <c r="AW44" s="82">
        <f t="shared" si="5"/>
        <v>-95000</v>
      </c>
      <c r="AX44" s="82">
        <f t="shared" si="5"/>
        <v>-90000</v>
      </c>
      <c r="AY44" s="37"/>
      <c r="AZ44" s="83">
        <f t="shared" si="6"/>
        <v>0.15815882384777069</v>
      </c>
      <c r="BA44" s="83">
        <f t="shared" si="6"/>
        <v>0.14975467324256897</v>
      </c>
      <c r="BB44" s="83">
        <f t="shared" si="6"/>
        <v>0.16167421638965607</v>
      </c>
      <c r="BC44" s="83">
        <f t="shared" si="6"/>
        <v>0.15528158843517303</v>
      </c>
      <c r="BD44" s="83">
        <f t="shared" si="6"/>
        <v>0.15856869518756866</v>
      </c>
      <c r="BF44" s="83">
        <f t="shared" si="7"/>
        <v>-3.750145435333252E-3</v>
      </c>
      <c r="BG44" s="83">
        <f t="shared" si="7"/>
        <v>-3.9704740047454834E-3</v>
      </c>
      <c r="BH44" s="83">
        <f t="shared" si="7"/>
        <v>-4.6276450157165527E-3</v>
      </c>
      <c r="BI44" s="83">
        <f t="shared" si="7"/>
        <v>-4.0753036737442017E-3</v>
      </c>
      <c r="BJ44" s="83">
        <f t="shared" si="7"/>
        <v>-3.8642436265945435E-3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1106540</v>
      </c>
      <c r="K45" s="78">
        <v>979103</v>
      </c>
      <c r="L45" s="78">
        <v>1055915</v>
      </c>
      <c r="M45" s="78">
        <v>1013697</v>
      </c>
      <c r="N45" s="78">
        <v>1081242</v>
      </c>
      <c r="O45" s="62"/>
      <c r="P45" s="78">
        <f t="shared" si="10"/>
        <v>-41213</v>
      </c>
      <c r="Q45" s="78">
        <f t="shared" si="11"/>
        <v>-151705</v>
      </c>
      <c r="R45" s="78">
        <f t="shared" si="12"/>
        <v>-175624</v>
      </c>
      <c r="S45" s="78">
        <f t="shared" si="13"/>
        <v>-208708</v>
      </c>
      <c r="T45" s="78">
        <f t="shared" si="14"/>
        <v>-239295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0.21134155988693237</v>
      </c>
      <c r="AC45" s="63">
        <v>0.18700195848941803</v>
      </c>
      <c r="AD45" s="63">
        <v>0.20167252421379089</v>
      </c>
      <c r="AE45" s="63">
        <v>0.19360917806625366</v>
      </c>
      <c r="AF45" s="63">
        <v>0.20650981366634369</v>
      </c>
      <c r="AG45" s="64"/>
      <c r="AH45" s="63">
        <f t="shared" si="15"/>
        <v>-7.8713893890380859E-3</v>
      </c>
      <c r="AI45" s="63">
        <f t="shared" si="16"/>
        <v>-2.8974622488021851E-2</v>
      </c>
      <c r="AJ45" s="63">
        <f t="shared" si="17"/>
        <v>-3.3542975783348083E-2</v>
      </c>
      <c r="AK45" s="63">
        <f t="shared" si="18"/>
        <v>-3.9861798286437988E-2</v>
      </c>
      <c r="AL45" s="63">
        <f t="shared" si="19"/>
        <v>-4.5703694224357605E-2</v>
      </c>
      <c r="AM45" s="19"/>
      <c r="AN45" s="82">
        <f t="shared" si="4"/>
        <v>1105000</v>
      </c>
      <c r="AO45" s="82">
        <f t="shared" si="4"/>
        <v>980000</v>
      </c>
      <c r="AP45" s="82">
        <f t="shared" si="4"/>
        <v>1055000</v>
      </c>
      <c r="AQ45" s="82">
        <f t="shared" si="4"/>
        <v>1015000</v>
      </c>
      <c r="AR45" s="82">
        <f t="shared" si="4"/>
        <v>1080000</v>
      </c>
      <c r="AS45" s="37"/>
      <c r="AT45" s="82">
        <f t="shared" si="5"/>
        <v>-40000</v>
      </c>
      <c r="AU45" s="82">
        <f t="shared" si="5"/>
        <v>-150000</v>
      </c>
      <c r="AV45" s="82">
        <f t="shared" si="5"/>
        <v>-175000</v>
      </c>
      <c r="AW45" s="82">
        <f t="shared" si="5"/>
        <v>-210000</v>
      </c>
      <c r="AX45" s="82">
        <f t="shared" si="5"/>
        <v>-240000</v>
      </c>
      <c r="AY45" s="37"/>
      <c r="AZ45" s="83">
        <f t="shared" si="6"/>
        <v>0.21134155988693237</v>
      </c>
      <c r="BA45" s="83">
        <f t="shared" si="6"/>
        <v>0.18700195848941803</v>
      </c>
      <c r="BB45" s="83">
        <f t="shared" si="6"/>
        <v>0.20167252421379089</v>
      </c>
      <c r="BC45" s="83">
        <f t="shared" si="6"/>
        <v>0.19360917806625366</v>
      </c>
      <c r="BD45" s="83">
        <f t="shared" si="6"/>
        <v>0.20650981366634369</v>
      </c>
      <c r="BF45" s="83">
        <f t="shared" si="7"/>
        <v>-7.8713893890380859E-3</v>
      </c>
      <c r="BG45" s="83">
        <f t="shared" si="7"/>
        <v>-2.8974622488021851E-2</v>
      </c>
      <c r="BH45" s="83">
        <f t="shared" si="7"/>
        <v>-3.3542975783348083E-2</v>
      </c>
      <c r="BI45" s="83">
        <f t="shared" si="7"/>
        <v>-3.9861798286437988E-2</v>
      </c>
      <c r="BJ45" s="83">
        <f t="shared" si="7"/>
        <v>-4.5703694224357605E-2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484855</v>
      </c>
      <c r="K46" s="78">
        <v>396641</v>
      </c>
      <c r="L46" s="78">
        <v>435016</v>
      </c>
      <c r="M46" s="78">
        <v>424569</v>
      </c>
      <c r="N46" s="78">
        <v>452016</v>
      </c>
      <c r="O46" s="62"/>
      <c r="P46" s="78">
        <f t="shared" si="10"/>
        <v>-9794</v>
      </c>
      <c r="Q46" s="78">
        <f t="shared" si="11"/>
        <v>-65526</v>
      </c>
      <c r="R46" s="78">
        <f t="shared" si="12"/>
        <v>-70506</v>
      </c>
      <c r="S46" s="78">
        <f t="shared" si="13"/>
        <v>-88003</v>
      </c>
      <c r="T46" s="78">
        <f t="shared" si="14"/>
        <v>-87023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0.21073716878890991</v>
      </c>
      <c r="AC46" s="63">
        <v>0.17239587008953094</v>
      </c>
      <c r="AD46" s="63">
        <v>0.18907515704631805</v>
      </c>
      <c r="AE46" s="63">
        <v>0.1845344752073288</v>
      </c>
      <c r="AF46" s="63">
        <v>0.19646403193473816</v>
      </c>
      <c r="AG46" s="64"/>
      <c r="AH46" s="63">
        <f t="shared" si="15"/>
        <v>-4.2568594217300415E-3</v>
      </c>
      <c r="AI46" s="63">
        <f t="shared" si="16"/>
        <v>-2.8480187058448792E-2</v>
      </c>
      <c r="AJ46" s="63">
        <f t="shared" si="17"/>
        <v>-3.0644699931144714E-2</v>
      </c>
      <c r="AK46" s="63">
        <f t="shared" si="18"/>
        <v>-3.8249596953392029E-2</v>
      </c>
      <c r="AL46" s="63">
        <f t="shared" si="19"/>
        <v>-3.78236323595047E-2</v>
      </c>
      <c r="AM46" s="19"/>
      <c r="AN46" s="82">
        <f t="shared" si="4"/>
        <v>485000</v>
      </c>
      <c r="AO46" s="82">
        <f t="shared" si="4"/>
        <v>395000</v>
      </c>
      <c r="AP46" s="82">
        <f t="shared" si="4"/>
        <v>435000</v>
      </c>
      <c r="AQ46" s="82">
        <f t="shared" si="4"/>
        <v>425000</v>
      </c>
      <c r="AR46" s="82">
        <f t="shared" si="4"/>
        <v>450000</v>
      </c>
      <c r="AS46" s="37"/>
      <c r="AT46" s="82">
        <f t="shared" si="5"/>
        <v>-10000</v>
      </c>
      <c r="AU46" s="82">
        <f t="shared" si="5"/>
        <v>-65000</v>
      </c>
      <c r="AV46" s="82">
        <f t="shared" si="5"/>
        <v>-70000</v>
      </c>
      <c r="AW46" s="82">
        <f t="shared" si="5"/>
        <v>-90000</v>
      </c>
      <c r="AX46" s="82">
        <f t="shared" si="5"/>
        <v>-85000</v>
      </c>
      <c r="AY46" s="37"/>
      <c r="AZ46" s="83">
        <f t="shared" si="6"/>
        <v>0.21073716878890991</v>
      </c>
      <c r="BA46" s="83">
        <f t="shared" si="6"/>
        <v>0.17239587008953094</v>
      </c>
      <c r="BB46" s="83">
        <f t="shared" si="6"/>
        <v>0.18907515704631805</v>
      </c>
      <c r="BC46" s="83">
        <f t="shared" si="6"/>
        <v>0.1845344752073288</v>
      </c>
      <c r="BD46" s="83">
        <f t="shared" si="6"/>
        <v>0.19646403193473816</v>
      </c>
      <c r="BF46" s="83">
        <f t="shared" si="7"/>
        <v>-4.2568594217300415E-3</v>
      </c>
      <c r="BG46" s="83">
        <f t="shared" si="7"/>
        <v>-2.8480187058448792E-2</v>
      </c>
      <c r="BH46" s="83">
        <f t="shared" si="7"/>
        <v>-3.0644699931144714E-2</v>
      </c>
      <c r="BI46" s="83">
        <f t="shared" si="7"/>
        <v>-3.8249596953392029E-2</v>
      </c>
      <c r="BJ46" s="83">
        <f t="shared" si="7"/>
        <v>-3.78236323595047E-2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621685</v>
      </c>
      <c r="K47" s="78">
        <v>582462</v>
      </c>
      <c r="L47" s="78">
        <v>620899</v>
      </c>
      <c r="M47" s="78">
        <v>589128</v>
      </c>
      <c r="N47" s="78">
        <v>629226</v>
      </c>
      <c r="O47" s="62"/>
      <c r="P47" s="78">
        <f t="shared" si="10"/>
        <v>-31419</v>
      </c>
      <c r="Q47" s="78">
        <f t="shared" si="11"/>
        <v>-86179</v>
      </c>
      <c r="R47" s="78">
        <f t="shared" si="12"/>
        <v>-105118</v>
      </c>
      <c r="S47" s="78">
        <f t="shared" si="13"/>
        <v>-120705</v>
      </c>
      <c r="T47" s="78">
        <f t="shared" si="14"/>
        <v>-152272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0.21181534230709076</v>
      </c>
      <c r="AC47" s="63">
        <v>0.19845160841941833</v>
      </c>
      <c r="AD47" s="63">
        <v>0.21154753863811493</v>
      </c>
      <c r="AE47" s="63">
        <v>0.20072278380393982</v>
      </c>
      <c r="AF47" s="63">
        <v>0.21438464522361755</v>
      </c>
      <c r="AG47" s="64"/>
      <c r="AH47" s="63">
        <f t="shared" si="15"/>
        <v>-1.070481538772583E-2</v>
      </c>
      <c r="AI47" s="63">
        <f t="shared" si="16"/>
        <v>-2.9362186789512634E-2</v>
      </c>
      <c r="AJ47" s="63">
        <f t="shared" si="17"/>
        <v>-3.5814926028251648E-2</v>
      </c>
      <c r="AK47" s="63">
        <f t="shared" si="18"/>
        <v>-4.112561047077179E-2</v>
      </c>
      <c r="AL47" s="63">
        <f t="shared" si="19"/>
        <v>-5.1880836486816406E-2</v>
      </c>
      <c r="AM47" s="19"/>
      <c r="AN47" s="82">
        <f t="shared" si="4"/>
        <v>620000</v>
      </c>
      <c r="AO47" s="82">
        <f t="shared" si="4"/>
        <v>580000</v>
      </c>
      <c r="AP47" s="82">
        <f t="shared" si="4"/>
        <v>620000</v>
      </c>
      <c r="AQ47" s="82">
        <f t="shared" si="4"/>
        <v>590000</v>
      </c>
      <c r="AR47" s="82">
        <f t="shared" si="4"/>
        <v>630000</v>
      </c>
      <c r="AS47" s="37"/>
      <c r="AT47" s="82">
        <f t="shared" ref="AT47" si="20">IF(P47&lt;0,MROUND(P47,-5000),MROUND(P47,5000))</f>
        <v>-30000</v>
      </c>
      <c r="AU47" s="82">
        <f t="shared" ref="AU47" si="21">IF(Q47&lt;0,MROUND(Q47,-5000),MROUND(Q47,5000))</f>
        <v>-85000</v>
      </c>
      <c r="AV47" s="82">
        <f t="shared" ref="AV47" si="22">IF(R47&lt;0,MROUND(R47,-5000),MROUND(R47,5000))</f>
        <v>-105000</v>
      </c>
      <c r="AW47" s="82">
        <f t="shared" ref="AW47" si="23">IF(S47&lt;0,MROUND(S47,-5000),MROUND(S47,5000))</f>
        <v>-120000</v>
      </c>
      <c r="AX47" s="82">
        <f t="shared" ref="AX47" si="24">IF(T47&lt;0,MROUND(T47,-5000),MROUND(T47,5000))</f>
        <v>-150000</v>
      </c>
      <c r="AY47" s="37"/>
      <c r="AZ47" s="83">
        <f t="shared" si="6"/>
        <v>0.21181534230709076</v>
      </c>
      <c r="BA47" s="83">
        <f t="shared" si="6"/>
        <v>0.19845160841941833</v>
      </c>
      <c r="BB47" s="83">
        <f t="shared" si="6"/>
        <v>0.21154753863811493</v>
      </c>
      <c r="BC47" s="83">
        <f t="shared" si="6"/>
        <v>0.20072278380393982</v>
      </c>
      <c r="BD47" s="83">
        <f t="shared" si="6"/>
        <v>0.21438464522361755</v>
      </c>
      <c r="BF47" s="83">
        <f t="shared" ref="BF47" si="25">AH47</f>
        <v>-1.070481538772583E-2</v>
      </c>
      <c r="BG47" s="83">
        <f t="shared" ref="BG47" si="26">AI47</f>
        <v>-2.9362186789512634E-2</v>
      </c>
      <c r="BH47" s="83">
        <f t="shared" ref="BH47" si="27">AJ47</f>
        <v>-3.5814926028251648E-2</v>
      </c>
      <c r="BI47" s="83">
        <f t="shared" ref="BI47" si="28">AK47</f>
        <v>-4.112561047077179E-2</v>
      </c>
      <c r="BJ47" s="83">
        <f t="shared" ref="BJ47" si="29">AL47</f>
        <v>-5.1880836486816406E-2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1869885</v>
      </c>
      <c r="K48" s="78">
        <v>1757439</v>
      </c>
      <c r="L48" s="78">
        <v>1912640</v>
      </c>
      <c r="M48" s="78">
        <v>1819409</v>
      </c>
      <c r="N48" s="78">
        <v>1874648</v>
      </c>
      <c r="O48" s="62"/>
      <c r="P48" s="78">
        <f t="shared" si="10"/>
        <v>-53579</v>
      </c>
      <c r="Q48" s="78">
        <f t="shared" si="11"/>
        <v>-117308</v>
      </c>
      <c r="R48" s="78">
        <f t="shared" si="12"/>
        <v>-137874</v>
      </c>
      <c r="S48" s="78">
        <f t="shared" si="13"/>
        <v>-166967</v>
      </c>
      <c r="T48" s="78">
        <f t="shared" si="14"/>
        <v>-196504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0.20227174460887909</v>
      </c>
      <c r="AC48" s="63">
        <v>0.19010809063911438</v>
      </c>
      <c r="AD48" s="63">
        <v>0.20689670741558075</v>
      </c>
      <c r="AE48" s="63">
        <v>0.19681158661842346</v>
      </c>
      <c r="AF48" s="63">
        <v>0.20278698205947876</v>
      </c>
      <c r="AG48" s="64"/>
      <c r="AH48" s="63">
        <f t="shared" si="15"/>
        <v>-5.7958215475082397E-3</v>
      </c>
      <c r="AI48" s="63">
        <f t="shared" si="16"/>
        <v>-1.2689590454101563E-2</v>
      </c>
      <c r="AJ48" s="63">
        <f t="shared" si="17"/>
        <v>-1.4914289116859436E-2</v>
      </c>
      <c r="AK48" s="63">
        <f t="shared" si="18"/>
        <v>-1.8061384558677673E-2</v>
      </c>
      <c r="AL48" s="63">
        <f t="shared" si="19"/>
        <v>-2.1256491541862488E-2</v>
      </c>
      <c r="AM48" s="19"/>
      <c r="AN48" s="82">
        <f t="shared" si="4"/>
        <v>1870000</v>
      </c>
      <c r="AO48" s="82">
        <f t="shared" si="4"/>
        <v>1755000</v>
      </c>
      <c r="AP48" s="82">
        <f t="shared" si="4"/>
        <v>1915000</v>
      </c>
      <c r="AQ48" s="82">
        <f t="shared" si="4"/>
        <v>1820000</v>
      </c>
      <c r="AR48" s="82">
        <f t="shared" si="4"/>
        <v>1875000</v>
      </c>
      <c r="AS48" s="37"/>
      <c r="AT48" s="82">
        <f t="shared" si="5"/>
        <v>-55000</v>
      </c>
      <c r="AU48" s="82">
        <f t="shared" si="5"/>
        <v>-115000</v>
      </c>
      <c r="AV48" s="82">
        <f t="shared" si="5"/>
        <v>-140000</v>
      </c>
      <c r="AW48" s="82">
        <f t="shared" si="5"/>
        <v>-165000</v>
      </c>
      <c r="AX48" s="82">
        <f t="shared" si="5"/>
        <v>-195000</v>
      </c>
      <c r="AY48" s="37"/>
      <c r="AZ48" s="83">
        <f t="shared" si="6"/>
        <v>0.20227174460887909</v>
      </c>
      <c r="BA48" s="83">
        <f t="shared" si="6"/>
        <v>0.19010809063911438</v>
      </c>
      <c r="BB48" s="83">
        <f t="shared" si="6"/>
        <v>0.20689670741558075</v>
      </c>
      <c r="BC48" s="83">
        <f t="shared" si="6"/>
        <v>0.19681158661842346</v>
      </c>
      <c r="BD48" s="83">
        <f t="shared" si="6"/>
        <v>0.20278698205947876</v>
      </c>
      <c r="BF48" s="83">
        <f t="shared" si="7"/>
        <v>-5.7958215475082397E-3</v>
      </c>
      <c r="BG48" s="83">
        <f t="shared" si="7"/>
        <v>-1.2689590454101563E-2</v>
      </c>
      <c r="BH48" s="83">
        <f t="shared" si="7"/>
        <v>-1.4914289116859436E-2</v>
      </c>
      <c r="BI48" s="83">
        <f t="shared" si="7"/>
        <v>-1.8061384558677673E-2</v>
      </c>
      <c r="BJ48" s="83">
        <f t="shared" si="7"/>
        <v>-2.1256491541862488E-2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3421823</v>
      </c>
      <c r="K50" s="78">
        <v>3005457</v>
      </c>
      <c r="L50" s="78">
        <v>3193719</v>
      </c>
      <c r="M50" s="78">
        <v>3052364</v>
      </c>
      <c r="N50" s="78">
        <v>3102656</v>
      </c>
      <c r="O50" s="62"/>
      <c r="P50" s="78">
        <v>-133534</v>
      </c>
      <c r="Q50" s="78">
        <v>-284285</v>
      </c>
      <c r="R50" s="78">
        <v>-299129</v>
      </c>
      <c r="S50" s="78">
        <v>-283057</v>
      </c>
      <c r="T50" s="78">
        <v>-314184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0.32246655225753784</v>
      </c>
      <c r="AC50" s="63">
        <v>0.28322896361351013</v>
      </c>
      <c r="AD50" s="63">
        <v>0.30097043514251709</v>
      </c>
      <c r="AE50" s="63">
        <v>0.28764939308166504</v>
      </c>
      <c r="AF50" s="63">
        <v>0.29238882660865784</v>
      </c>
      <c r="AG50" s="64"/>
      <c r="AH50" s="63">
        <v>-1.2584030628204346E-2</v>
      </c>
      <c r="AI50" s="63">
        <v>-2.6790529489517212E-2</v>
      </c>
      <c r="AJ50" s="63">
        <v>-2.8189390897750854E-2</v>
      </c>
      <c r="AK50" s="63">
        <v>-2.6674807071685791E-2</v>
      </c>
      <c r="AL50" s="63">
        <v>-2.9608160257339478E-2</v>
      </c>
      <c r="AM50" s="19"/>
      <c r="AN50" s="82">
        <f t="shared" si="4"/>
        <v>3420000</v>
      </c>
      <c r="AO50" s="82">
        <f t="shared" si="4"/>
        <v>3005000</v>
      </c>
      <c r="AP50" s="82">
        <f t="shared" si="4"/>
        <v>3195000</v>
      </c>
      <c r="AQ50" s="82">
        <f t="shared" si="4"/>
        <v>3050000</v>
      </c>
      <c r="AR50" s="82">
        <f t="shared" si="4"/>
        <v>3105000</v>
      </c>
      <c r="AS50" s="37"/>
      <c r="AT50" s="82">
        <f t="shared" si="5"/>
        <v>-135000</v>
      </c>
      <c r="AU50" s="82">
        <f t="shared" si="5"/>
        <v>-285000</v>
      </c>
      <c r="AV50" s="82">
        <f t="shared" si="5"/>
        <v>-300000</v>
      </c>
      <c r="AW50" s="82">
        <f t="shared" si="5"/>
        <v>-285000</v>
      </c>
      <c r="AX50" s="82">
        <f t="shared" si="5"/>
        <v>-315000</v>
      </c>
      <c r="AY50" s="37"/>
      <c r="AZ50" s="83">
        <f t="shared" si="6"/>
        <v>0.32246655225753784</v>
      </c>
      <c r="BA50" s="83">
        <f t="shared" si="6"/>
        <v>0.28322896361351013</v>
      </c>
      <c r="BB50" s="83">
        <f t="shared" si="6"/>
        <v>0.30097043514251709</v>
      </c>
      <c r="BC50" s="83">
        <f t="shared" si="6"/>
        <v>0.28764939308166504</v>
      </c>
      <c r="BD50" s="83">
        <f t="shared" si="6"/>
        <v>0.29238882660865784</v>
      </c>
      <c r="BF50" s="83">
        <f t="shared" si="7"/>
        <v>-1.2584030628204346E-2</v>
      </c>
      <c r="BG50" s="83">
        <f t="shared" si="7"/>
        <v>-2.6790529489517212E-2</v>
      </c>
      <c r="BH50" s="83">
        <f t="shared" si="7"/>
        <v>-2.8189390897750854E-2</v>
      </c>
      <c r="BI50" s="83">
        <f t="shared" si="7"/>
        <v>-2.6674807071685791E-2</v>
      </c>
      <c r="BJ50" s="83">
        <f t="shared" si="7"/>
        <v>-2.9608160257339478E-2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2930498</v>
      </c>
      <c r="K51" s="78">
        <v>2727081</v>
      </c>
      <c r="L51" s="78">
        <v>2614022</v>
      </c>
      <c r="M51" s="78">
        <v>2545969</v>
      </c>
      <c r="N51" s="78">
        <v>2601326</v>
      </c>
      <c r="O51" s="62"/>
      <c r="P51" s="78">
        <v>-57970</v>
      </c>
      <c r="Q51" s="78">
        <v>-126847</v>
      </c>
      <c r="R51" s="78">
        <v>-136385</v>
      </c>
      <c r="S51" s="78">
        <v>-156273</v>
      </c>
      <c r="T51" s="78">
        <v>-162489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0.22799026966094971</v>
      </c>
      <c r="AC51" s="63">
        <v>0.21216459572315216</v>
      </c>
      <c r="AD51" s="63">
        <v>0.20336870849132538</v>
      </c>
      <c r="AE51" s="63">
        <v>0.19807423651218414</v>
      </c>
      <c r="AF51" s="63">
        <v>0.20238097012042999</v>
      </c>
      <c r="AG51" s="64"/>
      <c r="AH51" s="63">
        <v>-4.5100152492523193E-3</v>
      </c>
      <c r="AI51" s="63">
        <v>-9.8685920238494873E-3</v>
      </c>
      <c r="AJ51" s="63">
        <v>-1.0610640048980713E-2</v>
      </c>
      <c r="AK51" s="63">
        <v>-1.2157902121543884E-2</v>
      </c>
      <c r="AL51" s="63">
        <v>-1.2641504406929016E-2</v>
      </c>
      <c r="AM51" s="50"/>
      <c r="AN51" s="82">
        <f t="shared" si="4"/>
        <v>2930000</v>
      </c>
      <c r="AO51" s="82">
        <f t="shared" si="4"/>
        <v>2725000</v>
      </c>
      <c r="AP51" s="82">
        <f t="shared" si="4"/>
        <v>2615000</v>
      </c>
      <c r="AQ51" s="82">
        <f t="shared" si="4"/>
        <v>2545000</v>
      </c>
      <c r="AR51" s="82">
        <f t="shared" si="4"/>
        <v>2600000</v>
      </c>
      <c r="AS51" s="51"/>
      <c r="AT51" s="82">
        <f t="shared" si="5"/>
        <v>-60000</v>
      </c>
      <c r="AU51" s="82">
        <f t="shared" si="5"/>
        <v>-125000</v>
      </c>
      <c r="AV51" s="82">
        <f t="shared" si="5"/>
        <v>-135000</v>
      </c>
      <c r="AW51" s="82">
        <f t="shared" si="5"/>
        <v>-155000</v>
      </c>
      <c r="AX51" s="82">
        <f t="shared" si="5"/>
        <v>-160000</v>
      </c>
      <c r="AY51" s="51"/>
      <c r="AZ51" s="83">
        <f t="shared" si="6"/>
        <v>0.22799026966094971</v>
      </c>
      <c r="BA51" s="83">
        <f t="shared" si="6"/>
        <v>0.21216459572315216</v>
      </c>
      <c r="BB51" s="83">
        <f t="shared" si="6"/>
        <v>0.20336870849132538</v>
      </c>
      <c r="BC51" s="83">
        <f t="shared" si="6"/>
        <v>0.19807423651218414</v>
      </c>
      <c r="BD51" s="83">
        <f t="shared" si="6"/>
        <v>0.20238097012042999</v>
      </c>
      <c r="BF51" s="83">
        <f t="shared" si="7"/>
        <v>-4.5100152492523193E-3</v>
      </c>
      <c r="BG51" s="83">
        <f t="shared" si="7"/>
        <v>-9.8685920238494873E-3</v>
      </c>
      <c r="BH51" s="83">
        <f t="shared" si="7"/>
        <v>-1.0610640048980713E-2</v>
      </c>
      <c r="BI51" s="83">
        <f t="shared" si="7"/>
        <v>-1.2157902121543884E-2</v>
      </c>
      <c r="BJ51" s="83">
        <f t="shared" si="7"/>
        <v>-1.2641504406929016E-2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1790498</v>
      </c>
      <c r="K52" s="78">
        <v>2201501</v>
      </c>
      <c r="L52" s="78">
        <v>2520357</v>
      </c>
      <c r="M52" s="78">
        <v>2463292</v>
      </c>
      <c r="N52" s="78">
        <v>2518618</v>
      </c>
      <c r="O52" s="62"/>
      <c r="P52" s="78">
        <v>-57496</v>
      </c>
      <c r="Q52" s="78">
        <v>-72317</v>
      </c>
      <c r="R52" s="78">
        <v>-110286</v>
      </c>
      <c r="S52" s="78">
        <v>-167359</v>
      </c>
      <c r="T52" s="78">
        <v>-171852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7.7772513031959534E-2</v>
      </c>
      <c r="AC52" s="63">
        <v>9.5624946057796478E-2</v>
      </c>
      <c r="AD52" s="63">
        <v>0.10947485268115997</v>
      </c>
      <c r="AE52" s="63">
        <v>0.10699616372585297</v>
      </c>
      <c r="AF52" s="63">
        <v>0.10939931869506836</v>
      </c>
      <c r="AG52" s="64"/>
      <c r="AH52" s="63">
        <v>-2.4974122643470764E-3</v>
      </c>
      <c r="AI52" s="63">
        <v>-3.1411796808242798E-3</v>
      </c>
      <c r="AJ52" s="63">
        <v>-4.7904103994369507E-3</v>
      </c>
      <c r="AK52" s="63">
        <v>-7.2694495320320129E-3</v>
      </c>
      <c r="AL52" s="63">
        <v>-7.4646025896072388E-3</v>
      </c>
      <c r="AM52" s="19"/>
      <c r="AN52" s="82">
        <f t="shared" si="4"/>
        <v>1790000</v>
      </c>
      <c r="AO52" s="82">
        <f t="shared" si="4"/>
        <v>2200000</v>
      </c>
      <c r="AP52" s="82">
        <f t="shared" si="4"/>
        <v>2520000</v>
      </c>
      <c r="AQ52" s="82">
        <f t="shared" si="4"/>
        <v>2465000</v>
      </c>
      <c r="AR52" s="82">
        <f t="shared" si="4"/>
        <v>2520000</v>
      </c>
      <c r="AS52" s="37"/>
      <c r="AT52" s="82">
        <f t="shared" si="5"/>
        <v>-55000</v>
      </c>
      <c r="AU52" s="82">
        <f t="shared" si="5"/>
        <v>-70000</v>
      </c>
      <c r="AV52" s="82">
        <f t="shared" si="5"/>
        <v>-110000</v>
      </c>
      <c r="AW52" s="82">
        <f t="shared" si="5"/>
        <v>-165000</v>
      </c>
      <c r="AX52" s="82">
        <f t="shared" si="5"/>
        <v>-170000</v>
      </c>
      <c r="AY52" s="37"/>
      <c r="AZ52" s="83">
        <f t="shared" si="6"/>
        <v>7.7772513031959534E-2</v>
      </c>
      <c r="BA52" s="83">
        <f t="shared" si="6"/>
        <v>9.5624946057796478E-2</v>
      </c>
      <c r="BB52" s="83">
        <f t="shared" si="6"/>
        <v>0.10947485268115997</v>
      </c>
      <c r="BC52" s="83">
        <f t="shared" si="6"/>
        <v>0.10699616372585297</v>
      </c>
      <c r="BD52" s="83">
        <f t="shared" si="6"/>
        <v>0.10939931869506836</v>
      </c>
      <c r="BF52" s="83">
        <f t="shared" si="7"/>
        <v>-2.4974122643470764E-3</v>
      </c>
      <c r="BG52" s="83">
        <f t="shared" si="7"/>
        <v>-3.1411796808242798E-3</v>
      </c>
      <c r="BH52" s="83">
        <f t="shared" si="7"/>
        <v>-4.7904103994369507E-3</v>
      </c>
      <c r="BI52" s="83">
        <f t="shared" si="7"/>
        <v>-7.2694495320320129E-3</v>
      </c>
      <c r="BJ52" s="83">
        <f t="shared" si="7"/>
        <v>-7.4646025896072388E-3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921733</v>
      </c>
      <c r="K53" s="78">
        <v>845920</v>
      </c>
      <c r="L53" s="78">
        <v>866293</v>
      </c>
      <c r="M53" s="78">
        <v>812281</v>
      </c>
      <c r="N53" s="78">
        <v>859140</v>
      </c>
      <c r="O53" s="62"/>
      <c r="P53" s="78">
        <v>-11195</v>
      </c>
      <c r="Q53" s="78">
        <v>-13149</v>
      </c>
      <c r="R53" s="78">
        <v>-20109</v>
      </c>
      <c r="S53" s="78">
        <v>-23397</v>
      </c>
      <c r="T53" s="78">
        <v>-21905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4.5531816780567169E-2</v>
      </c>
      <c r="AC53" s="63">
        <v>4.1786801069974899E-2</v>
      </c>
      <c r="AD53" s="63">
        <v>4.2793188244104385E-2</v>
      </c>
      <c r="AE53" s="63">
        <v>4.0125098079442978E-2</v>
      </c>
      <c r="AF53" s="63">
        <v>4.2439844459295273E-2</v>
      </c>
      <c r="AG53" s="64"/>
      <c r="AH53" s="63">
        <v>-5.5300816893577576E-4</v>
      </c>
      <c r="AI53" s="63">
        <v>-6.4953416585922241E-4</v>
      </c>
      <c r="AJ53" s="63">
        <v>-9.9334493279457092E-4</v>
      </c>
      <c r="AK53" s="63">
        <v>-1.1557675898075104E-3</v>
      </c>
      <c r="AL53" s="63">
        <v>-1.0820627212524414E-3</v>
      </c>
      <c r="AM53" s="19"/>
      <c r="AN53" s="82">
        <f t="shared" si="4"/>
        <v>920000</v>
      </c>
      <c r="AO53" s="82">
        <f t="shared" si="4"/>
        <v>845000</v>
      </c>
      <c r="AP53" s="82">
        <f t="shared" si="4"/>
        <v>865000</v>
      </c>
      <c r="AQ53" s="82">
        <f t="shared" si="4"/>
        <v>810000</v>
      </c>
      <c r="AR53" s="82">
        <f t="shared" si="4"/>
        <v>860000</v>
      </c>
      <c r="AS53" s="37"/>
      <c r="AT53" s="82">
        <f t="shared" si="5"/>
        <v>-10000</v>
      </c>
      <c r="AU53" s="82">
        <f t="shared" si="5"/>
        <v>-15000</v>
      </c>
      <c r="AV53" s="82">
        <f t="shared" si="5"/>
        <v>-20000</v>
      </c>
      <c r="AW53" s="82">
        <f t="shared" si="5"/>
        <v>-25000</v>
      </c>
      <c r="AX53" s="82">
        <f t="shared" si="5"/>
        <v>-20000</v>
      </c>
      <c r="AY53" s="37"/>
      <c r="AZ53" s="83">
        <f t="shared" si="6"/>
        <v>4.5531816780567169E-2</v>
      </c>
      <c r="BA53" s="83">
        <f t="shared" si="6"/>
        <v>4.1786801069974899E-2</v>
      </c>
      <c r="BB53" s="83">
        <f t="shared" si="6"/>
        <v>4.2793188244104385E-2</v>
      </c>
      <c r="BC53" s="83">
        <f t="shared" si="6"/>
        <v>4.0125098079442978E-2</v>
      </c>
      <c r="BD53" s="83">
        <f t="shared" si="6"/>
        <v>4.2439844459295273E-2</v>
      </c>
      <c r="BF53" s="83">
        <f t="shared" si="7"/>
        <v>-5.5300816893577576E-4</v>
      </c>
      <c r="BG53" s="83">
        <f t="shared" si="7"/>
        <v>-6.4953416585922241E-4</v>
      </c>
      <c r="BH53" s="83">
        <f t="shared" si="7"/>
        <v>-9.9334493279457092E-4</v>
      </c>
      <c r="BI53" s="83">
        <f t="shared" si="7"/>
        <v>-1.1557675898075104E-3</v>
      </c>
      <c r="BJ53" s="83">
        <f t="shared" si="7"/>
        <v>-1.0820627212524414E-3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6150417.5</v>
      </c>
      <c r="M55" s="78">
        <v>6156615.5</v>
      </c>
      <c r="N55" s="78">
        <v>6262970</v>
      </c>
      <c r="O55" s="62"/>
      <c r="P55" s="78"/>
      <c r="Q55" s="78"/>
      <c r="R55" s="78">
        <v>-295542</v>
      </c>
      <c r="S55" s="78">
        <v>-372310.65625</v>
      </c>
      <c r="T55" s="78">
        <v>-416769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0.10963460057973862</v>
      </c>
      <c r="AE55" s="63">
        <v>0.1097450852394104</v>
      </c>
      <c r="AF55" s="63">
        <v>0.11164091527462006</v>
      </c>
      <c r="AG55" s="64"/>
      <c r="AH55" s="63"/>
      <c r="AI55" s="63"/>
      <c r="AJ55" s="63">
        <v>-5.2682035602629185E-3</v>
      </c>
      <c r="AK55" s="63">
        <v>-6.6366442479193211E-3</v>
      </c>
      <c r="AL55" s="63">
        <v>-7.4291378259658813E-3</v>
      </c>
      <c r="AM55" s="19"/>
      <c r="AN55" s="82"/>
      <c r="AO55" s="82"/>
      <c r="AP55" s="82">
        <f t="shared" ref="AP55:AR72" si="30">MROUND(L55, 5000)</f>
        <v>6150000</v>
      </c>
      <c r="AQ55" s="82">
        <f t="shared" si="30"/>
        <v>6155000</v>
      </c>
      <c r="AR55" s="82">
        <f t="shared" si="30"/>
        <v>6265000</v>
      </c>
      <c r="AS55" s="37"/>
      <c r="AT55" s="82"/>
      <c r="AU55" s="82"/>
      <c r="AV55" s="82">
        <f t="shared" ref="AV55:AX72" si="31">IF(R55&lt;0,MROUND(R55,-5000),MROUND(R55,5000))</f>
        <v>-295000</v>
      </c>
      <c r="AW55" s="82">
        <f t="shared" si="31"/>
        <v>-370000</v>
      </c>
      <c r="AX55" s="82">
        <f t="shared" si="31"/>
        <v>-415000</v>
      </c>
      <c r="AY55" s="37"/>
      <c r="AZ55" s="83"/>
      <c r="BA55" s="83"/>
      <c r="BB55" s="83">
        <f t="shared" ref="BB55:BD72" si="32">AD55</f>
        <v>0.10963460057973862</v>
      </c>
      <c r="BC55" s="83">
        <f t="shared" si="32"/>
        <v>0.1097450852394104</v>
      </c>
      <c r="BD55" s="83">
        <f t="shared" si="32"/>
        <v>0.11164091527462006</v>
      </c>
      <c r="BF55" s="83"/>
      <c r="BG55" s="83"/>
      <c r="BH55" s="83">
        <f t="shared" ref="BH55:BJ72" si="33">AJ55</f>
        <v>-5.2682035602629185E-3</v>
      </c>
      <c r="BI55" s="83">
        <f t="shared" si="33"/>
        <v>-6.6366442479193211E-3</v>
      </c>
      <c r="BJ55" s="83">
        <f t="shared" si="33"/>
        <v>-7.4291378259658813E-3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191197.671875</v>
      </c>
      <c r="M56" s="78">
        <v>186715.671875</v>
      </c>
      <c r="N56" s="78">
        <v>182049.328125</v>
      </c>
      <c r="O56" s="62"/>
      <c r="P56" s="78"/>
      <c r="Q56" s="78"/>
      <c r="R56" s="78">
        <v>-30299</v>
      </c>
      <c r="S56" s="78">
        <v>-29748.333984375</v>
      </c>
      <c r="T56" s="78">
        <v>-29197.666015625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0.21353825926780701</v>
      </c>
      <c r="AE56" s="63">
        <v>0.20853255689144135</v>
      </c>
      <c r="AF56" s="63">
        <v>0.20332098007202148</v>
      </c>
      <c r="AG56" s="64"/>
      <c r="AH56" s="63"/>
      <c r="AI56" s="63"/>
      <c r="AJ56" s="63">
        <v>-3.383929654955864E-2</v>
      </c>
      <c r="AK56" s="63">
        <v>-3.3224284648895264E-2</v>
      </c>
      <c r="AL56" s="63">
        <v>-3.2609272748231888E-2</v>
      </c>
      <c r="AM56" s="19"/>
      <c r="AN56" s="82"/>
      <c r="AO56" s="82"/>
      <c r="AP56" s="82">
        <f t="shared" si="30"/>
        <v>190000</v>
      </c>
      <c r="AQ56" s="82">
        <f t="shared" si="30"/>
        <v>185000</v>
      </c>
      <c r="AR56" s="82">
        <f t="shared" si="30"/>
        <v>180000</v>
      </c>
      <c r="AS56" s="37"/>
      <c r="AT56" s="82"/>
      <c r="AU56" s="82"/>
      <c r="AV56" s="82">
        <f t="shared" si="31"/>
        <v>-30000</v>
      </c>
      <c r="AW56" s="82">
        <f t="shared" si="31"/>
        <v>-30000</v>
      </c>
      <c r="AX56" s="82">
        <f t="shared" si="31"/>
        <v>-30000</v>
      </c>
      <c r="AY56" s="37"/>
      <c r="AZ56" s="83"/>
      <c r="BA56" s="83"/>
      <c r="BB56" s="83">
        <f t="shared" si="32"/>
        <v>0.21353825926780701</v>
      </c>
      <c r="BC56" s="83">
        <f t="shared" si="32"/>
        <v>0.20853255689144135</v>
      </c>
      <c r="BD56" s="83">
        <f t="shared" si="32"/>
        <v>0.20332098007202148</v>
      </c>
      <c r="BF56" s="83"/>
      <c r="BG56" s="83"/>
      <c r="BH56" s="83">
        <f t="shared" si="33"/>
        <v>-3.383929654955864E-2</v>
      </c>
      <c r="BI56" s="83">
        <f t="shared" si="33"/>
        <v>-3.3224284648895264E-2</v>
      </c>
      <c r="BJ56" s="83">
        <f t="shared" si="33"/>
        <v>-3.2609272748231888E-2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1574106.375</v>
      </c>
      <c r="M57" s="78">
        <v>1528376.625</v>
      </c>
      <c r="N57" s="78">
        <v>1523485.375</v>
      </c>
      <c r="O57" s="62"/>
      <c r="P57" s="78"/>
      <c r="Q57" s="78"/>
      <c r="R57" s="78">
        <v>-68953</v>
      </c>
      <c r="S57" s="78">
        <v>-89538</v>
      </c>
      <c r="T57" s="78">
        <v>-94146.3359375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0.25491514801979065</v>
      </c>
      <c r="AE57" s="63">
        <v>0.24750953912734985</v>
      </c>
      <c r="AF57" s="63">
        <v>0.2467174232006073</v>
      </c>
      <c r="AG57" s="64"/>
      <c r="AH57" s="63"/>
      <c r="AI57" s="63"/>
      <c r="AJ57" s="63">
        <v>-1.1166433803737164E-2</v>
      </c>
      <c r="AK57" s="63">
        <v>-1.4500036835670471E-2</v>
      </c>
      <c r="AL57" s="63">
        <v>-1.524632703512907E-2</v>
      </c>
      <c r="AM57" s="19"/>
      <c r="AN57" s="82"/>
      <c r="AO57" s="82"/>
      <c r="AP57" s="82">
        <f t="shared" si="30"/>
        <v>1575000</v>
      </c>
      <c r="AQ57" s="82">
        <f t="shared" si="30"/>
        <v>1530000</v>
      </c>
      <c r="AR57" s="82">
        <f t="shared" si="30"/>
        <v>1525000</v>
      </c>
      <c r="AS57" s="37"/>
      <c r="AT57" s="82"/>
      <c r="AU57" s="82"/>
      <c r="AV57" s="82">
        <f t="shared" si="31"/>
        <v>-70000</v>
      </c>
      <c r="AW57" s="82">
        <f t="shared" si="31"/>
        <v>-90000</v>
      </c>
      <c r="AX57" s="82">
        <f t="shared" si="31"/>
        <v>-95000</v>
      </c>
      <c r="AY57" s="37"/>
      <c r="AZ57" s="83"/>
      <c r="BA57" s="83"/>
      <c r="BB57" s="83">
        <f t="shared" si="32"/>
        <v>0.25491514801979065</v>
      </c>
      <c r="BC57" s="83">
        <f t="shared" si="32"/>
        <v>0.24750953912734985</v>
      </c>
      <c r="BD57" s="83">
        <f t="shared" si="32"/>
        <v>0.2467174232006073</v>
      </c>
      <c r="BF57" s="83"/>
      <c r="BG57" s="83"/>
      <c r="BH57" s="83">
        <f t="shared" si="33"/>
        <v>-1.1166433803737164E-2</v>
      </c>
      <c r="BI57" s="83">
        <f t="shared" si="33"/>
        <v>-1.4500036835670471E-2</v>
      </c>
      <c r="BJ57" s="83">
        <f t="shared" si="33"/>
        <v>-1.524632703512907E-2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637105.6875</v>
      </c>
      <c r="M58" s="78">
        <v>618117.3125</v>
      </c>
      <c r="N58" s="78">
        <v>612150.6875</v>
      </c>
      <c r="O58" s="62"/>
      <c r="P58" s="78"/>
      <c r="Q58" s="78"/>
      <c r="R58" s="78">
        <v>-20898.333984375</v>
      </c>
      <c r="S58" s="78">
        <v>-34015.33203125</v>
      </c>
      <c r="T58" s="78">
        <v>-41897.66796875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0.28732919692993164</v>
      </c>
      <c r="AE58" s="63">
        <v>0.27876561880111694</v>
      </c>
      <c r="AF58" s="63">
        <v>0.27607470750808716</v>
      </c>
      <c r="AG58" s="64"/>
      <c r="AH58" s="63"/>
      <c r="AI58" s="63"/>
      <c r="AJ58" s="63">
        <v>-9.4249648973345757E-3</v>
      </c>
      <c r="AK58" s="63">
        <v>-1.5340626239776611E-2</v>
      </c>
      <c r="AL58" s="63">
        <v>-1.8895486369729042E-2</v>
      </c>
      <c r="AM58" s="19"/>
      <c r="AN58" s="82"/>
      <c r="AO58" s="82"/>
      <c r="AP58" s="82">
        <f t="shared" si="30"/>
        <v>635000</v>
      </c>
      <c r="AQ58" s="82">
        <f t="shared" si="30"/>
        <v>620000</v>
      </c>
      <c r="AR58" s="82">
        <f t="shared" si="30"/>
        <v>610000</v>
      </c>
      <c r="AS58" s="37"/>
      <c r="AT58" s="82"/>
      <c r="AU58" s="82"/>
      <c r="AV58" s="82">
        <f t="shared" si="31"/>
        <v>-20000</v>
      </c>
      <c r="AW58" s="82">
        <f t="shared" si="31"/>
        <v>-35000</v>
      </c>
      <c r="AX58" s="82">
        <f t="shared" si="31"/>
        <v>-40000</v>
      </c>
      <c r="AY58" s="37"/>
      <c r="AZ58" s="83"/>
      <c r="BA58" s="83"/>
      <c r="BB58" s="83">
        <f t="shared" si="32"/>
        <v>0.28732919692993164</v>
      </c>
      <c r="BC58" s="83">
        <f t="shared" si="32"/>
        <v>0.27876561880111694</v>
      </c>
      <c r="BD58" s="83">
        <f t="shared" si="32"/>
        <v>0.27607470750808716</v>
      </c>
      <c r="BF58" s="83"/>
      <c r="BG58" s="83"/>
      <c r="BH58" s="83">
        <f t="shared" si="33"/>
        <v>-9.4249648973345757E-3</v>
      </c>
      <c r="BI58" s="83">
        <f t="shared" si="33"/>
        <v>-1.5340626239776611E-2</v>
      </c>
      <c r="BJ58" s="83">
        <f t="shared" si="33"/>
        <v>-1.8895486369729042E-2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436111.34375</v>
      </c>
      <c r="M59" s="78">
        <v>436078.65625</v>
      </c>
      <c r="N59" s="78">
        <v>445842</v>
      </c>
      <c r="O59" s="62"/>
      <c r="P59" s="78"/>
      <c r="Q59" s="78"/>
      <c r="R59" s="78">
        <v>-25208.333984375</v>
      </c>
      <c r="S59" s="78">
        <v>-38585.33203125</v>
      </c>
      <c r="T59" s="78">
        <v>-40131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0.33823913335800171</v>
      </c>
      <c r="AE59" s="63">
        <v>0.33821380138397217</v>
      </c>
      <c r="AF59" s="63">
        <v>0.34578603506088257</v>
      </c>
      <c r="AG59" s="64"/>
      <c r="AH59" s="63"/>
      <c r="AI59" s="63"/>
      <c r="AJ59" s="63">
        <v>-1.9551077857613564E-2</v>
      </c>
      <c r="AK59" s="63">
        <v>-2.9926011338829994E-2</v>
      </c>
      <c r="AL59" s="63">
        <v>-3.1124800443649292E-2</v>
      </c>
      <c r="AM59" s="19"/>
      <c r="AN59" s="82"/>
      <c r="AO59" s="82"/>
      <c r="AP59" s="82">
        <f t="shared" si="30"/>
        <v>435000</v>
      </c>
      <c r="AQ59" s="82">
        <f t="shared" si="30"/>
        <v>435000</v>
      </c>
      <c r="AR59" s="82">
        <f t="shared" si="30"/>
        <v>445000</v>
      </c>
      <c r="AS59" s="37"/>
      <c r="AT59" s="82"/>
      <c r="AU59" s="82"/>
      <c r="AV59" s="82">
        <f t="shared" si="31"/>
        <v>-25000</v>
      </c>
      <c r="AW59" s="82">
        <f t="shared" si="31"/>
        <v>-40000</v>
      </c>
      <c r="AX59" s="82">
        <f t="shared" si="31"/>
        <v>-40000</v>
      </c>
      <c r="AY59" s="37"/>
      <c r="AZ59" s="83"/>
      <c r="BA59" s="83"/>
      <c r="BB59" s="83">
        <f t="shared" si="32"/>
        <v>0.33823913335800171</v>
      </c>
      <c r="BC59" s="83">
        <f t="shared" si="32"/>
        <v>0.33821380138397217</v>
      </c>
      <c r="BD59" s="83">
        <f t="shared" si="32"/>
        <v>0.34578603506088257</v>
      </c>
      <c r="BF59" s="83"/>
      <c r="BG59" s="83"/>
      <c r="BH59" s="83">
        <f t="shared" si="33"/>
        <v>-1.9551077857613564E-2</v>
      </c>
      <c r="BI59" s="83">
        <f t="shared" si="33"/>
        <v>-2.9926011338829994E-2</v>
      </c>
      <c r="BJ59" s="83">
        <f t="shared" si="33"/>
        <v>-3.1124800443649292E-2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31"/>
        <v>0</v>
      </c>
      <c r="AW60" s="82">
        <f t="shared" si="31"/>
        <v>0</v>
      </c>
      <c r="AX60" s="82">
        <f t="shared" si="31"/>
        <v>0</v>
      </c>
      <c r="AY60" s="37"/>
      <c r="AZ60" s="83"/>
      <c r="BA60" s="83"/>
      <c r="BB60" s="83">
        <f t="shared" si="32"/>
        <v>0</v>
      </c>
      <c r="BC60" s="83">
        <f t="shared" si="32"/>
        <v>0</v>
      </c>
      <c r="BD60" s="83">
        <f t="shared" si="32"/>
        <v>0</v>
      </c>
      <c r="BF60" s="83"/>
      <c r="BG60" s="83"/>
      <c r="BH60" s="83">
        <f t="shared" si="33"/>
        <v>0</v>
      </c>
      <c r="BI60" s="83">
        <f t="shared" si="33"/>
        <v>0</v>
      </c>
      <c r="BJ60" s="83">
        <f t="shared" si="3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366903</v>
      </c>
      <c r="M61" s="78">
        <v>358890</v>
      </c>
      <c r="N61" s="78">
        <v>361175.34375</v>
      </c>
      <c r="O61" s="62"/>
      <c r="P61" s="78"/>
      <c r="Q61" s="78"/>
      <c r="R61" s="78">
        <v>-12881.6669921875</v>
      </c>
      <c r="S61" s="78">
        <v>-24120.666015625</v>
      </c>
      <c r="T61" s="78">
        <v>-27676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0.13757653534412384</v>
      </c>
      <c r="AE61" s="63">
        <v>0.13457192480564117</v>
      </c>
      <c r="AF61" s="63">
        <v>0.13542884588241577</v>
      </c>
      <c r="AG61" s="64"/>
      <c r="AH61" s="63"/>
      <c r="AI61" s="63"/>
      <c r="AJ61" s="63">
        <v>-4.8302016220986843E-3</v>
      </c>
      <c r="AK61" s="63">
        <v>-9.0444581583142281E-3</v>
      </c>
      <c r="AL61" s="63">
        <v>-1.0377590544521809E-2</v>
      </c>
      <c r="AM61" s="19"/>
      <c r="AN61" s="82"/>
      <c r="AO61" s="82"/>
      <c r="AP61" s="82">
        <f t="shared" si="30"/>
        <v>365000</v>
      </c>
      <c r="AQ61" s="82">
        <f t="shared" si="30"/>
        <v>360000</v>
      </c>
      <c r="AR61" s="82">
        <f t="shared" si="30"/>
        <v>360000</v>
      </c>
      <c r="AS61" s="37"/>
      <c r="AT61" s="82"/>
      <c r="AU61" s="82"/>
      <c r="AV61" s="82">
        <f t="shared" si="31"/>
        <v>-15000</v>
      </c>
      <c r="AW61" s="82">
        <f t="shared" si="31"/>
        <v>-25000</v>
      </c>
      <c r="AX61" s="82">
        <f t="shared" si="31"/>
        <v>-30000</v>
      </c>
      <c r="AY61" s="37"/>
      <c r="AZ61" s="83"/>
      <c r="BA61" s="83"/>
      <c r="BB61" s="83">
        <f t="shared" si="32"/>
        <v>0.13757653534412384</v>
      </c>
      <c r="BC61" s="83">
        <f t="shared" si="32"/>
        <v>0.13457192480564117</v>
      </c>
      <c r="BD61" s="83">
        <f t="shared" si="32"/>
        <v>0.13542884588241577</v>
      </c>
      <c r="BF61" s="83"/>
      <c r="BG61" s="83"/>
      <c r="BH61" s="83">
        <f t="shared" si="33"/>
        <v>-4.8302016220986843E-3</v>
      </c>
      <c r="BI61" s="83">
        <f t="shared" si="33"/>
        <v>-9.0444581583142281E-3</v>
      </c>
      <c r="BJ61" s="83">
        <f t="shared" si="33"/>
        <v>-1.0377590544521809E-2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1232603</v>
      </c>
      <c r="M62" s="78">
        <v>1217654.625</v>
      </c>
      <c r="N62" s="78">
        <v>1228526.625</v>
      </c>
      <c r="O62" s="62"/>
      <c r="P62" s="78"/>
      <c r="Q62" s="78"/>
      <c r="R62" s="78">
        <v>-63724.33203125</v>
      </c>
      <c r="S62" s="78">
        <v>-82670</v>
      </c>
      <c r="T62" s="78">
        <v>-105796.6640625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0.16767090559005737</v>
      </c>
      <c r="AE62" s="63">
        <v>0.16563747823238373</v>
      </c>
      <c r="AF62" s="63">
        <v>0.16711640357971191</v>
      </c>
      <c r="AG62" s="64"/>
      <c r="AH62" s="63"/>
      <c r="AI62" s="63"/>
      <c r="AJ62" s="63">
        <v>-8.6684226989746094E-3</v>
      </c>
      <c r="AK62" s="63">
        <v>-1.1245598085224628E-2</v>
      </c>
      <c r="AL62" s="63">
        <v>-1.4391511678695679E-2</v>
      </c>
      <c r="AM62" s="19"/>
      <c r="AN62" s="82"/>
      <c r="AO62" s="82"/>
      <c r="AP62" s="82">
        <f t="shared" si="30"/>
        <v>1235000</v>
      </c>
      <c r="AQ62" s="82">
        <f t="shared" si="30"/>
        <v>1220000</v>
      </c>
      <c r="AR62" s="82">
        <f t="shared" si="30"/>
        <v>1230000</v>
      </c>
      <c r="AS62" s="37"/>
      <c r="AT62" s="82"/>
      <c r="AU62" s="82"/>
      <c r="AV62" s="82">
        <f t="shared" si="31"/>
        <v>-65000</v>
      </c>
      <c r="AW62" s="82">
        <f t="shared" si="31"/>
        <v>-85000</v>
      </c>
      <c r="AX62" s="82">
        <f t="shared" si="31"/>
        <v>-105000</v>
      </c>
      <c r="AY62" s="37"/>
      <c r="AZ62" s="83"/>
      <c r="BA62" s="83"/>
      <c r="BB62" s="83">
        <f t="shared" si="32"/>
        <v>0.16767090559005737</v>
      </c>
      <c r="BC62" s="83">
        <f t="shared" si="32"/>
        <v>0.16563747823238373</v>
      </c>
      <c r="BD62" s="83">
        <f t="shared" si="32"/>
        <v>0.16711640357971191</v>
      </c>
      <c r="BF62" s="83"/>
      <c r="BG62" s="83"/>
      <c r="BH62" s="83">
        <f t="shared" si="33"/>
        <v>-8.6684226989746094E-3</v>
      </c>
      <c r="BI62" s="83">
        <f t="shared" si="33"/>
        <v>-1.1245598085224628E-2</v>
      </c>
      <c r="BJ62" s="83">
        <f t="shared" si="33"/>
        <v>-1.4391511678695679E-2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729373.6875</v>
      </c>
      <c r="M63" s="78">
        <v>728615.6875</v>
      </c>
      <c r="N63" s="78">
        <v>748899</v>
      </c>
      <c r="O63" s="62"/>
      <c r="P63" s="78"/>
      <c r="Q63" s="78"/>
      <c r="R63" s="78">
        <v>-89876.3359375</v>
      </c>
      <c r="S63" s="78">
        <v>-110749.3359375</v>
      </c>
      <c r="T63" s="78">
        <v>-116403.3359375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0.13332401216030121</v>
      </c>
      <c r="AE63" s="63">
        <v>0.13318546116352081</v>
      </c>
      <c r="AF63" s="63">
        <v>0.13689309358596802</v>
      </c>
      <c r="AG63" s="64"/>
      <c r="AH63" s="63"/>
      <c r="AI63" s="63"/>
      <c r="AJ63" s="63">
        <v>-1.6428714618086815E-2</v>
      </c>
      <c r="AK63" s="63">
        <v>-2.0244142040610313E-2</v>
      </c>
      <c r="AL63" s="63">
        <v>-2.1277645602822304E-2</v>
      </c>
      <c r="AM63" s="19"/>
      <c r="AN63" s="82"/>
      <c r="AO63" s="82"/>
      <c r="AP63" s="82">
        <f t="shared" si="30"/>
        <v>730000</v>
      </c>
      <c r="AQ63" s="82">
        <f t="shared" si="30"/>
        <v>730000</v>
      </c>
      <c r="AR63" s="82">
        <f t="shared" si="30"/>
        <v>750000</v>
      </c>
      <c r="AS63" s="37"/>
      <c r="AT63" s="82"/>
      <c r="AU63" s="82"/>
      <c r="AV63" s="82">
        <f t="shared" si="31"/>
        <v>-90000</v>
      </c>
      <c r="AW63" s="82">
        <f t="shared" si="31"/>
        <v>-110000</v>
      </c>
      <c r="AX63" s="82">
        <f t="shared" si="31"/>
        <v>-115000</v>
      </c>
      <c r="AY63" s="37"/>
      <c r="AZ63" s="83"/>
      <c r="BA63" s="83"/>
      <c r="BB63" s="83">
        <f t="shared" si="32"/>
        <v>0.13332401216030121</v>
      </c>
      <c r="BC63" s="83">
        <f t="shared" si="32"/>
        <v>0.13318546116352081</v>
      </c>
      <c r="BD63" s="83">
        <f t="shared" si="32"/>
        <v>0.13689309358596802</v>
      </c>
      <c r="BF63" s="83"/>
      <c r="BG63" s="83"/>
      <c r="BH63" s="83">
        <f t="shared" si="33"/>
        <v>-1.6428714618086815E-2</v>
      </c>
      <c r="BI63" s="83">
        <f t="shared" si="33"/>
        <v>-2.0244142040610313E-2</v>
      </c>
      <c r="BJ63" s="83">
        <f t="shared" si="33"/>
        <v>-2.1277645602822304E-2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572703</v>
      </c>
      <c r="M64" s="78">
        <v>571693.6875</v>
      </c>
      <c r="N64" s="78">
        <v>595322</v>
      </c>
      <c r="O64" s="62"/>
      <c r="P64" s="78"/>
      <c r="Q64" s="78"/>
      <c r="R64" s="78">
        <v>-40985.66796875</v>
      </c>
      <c r="S64" s="78">
        <v>-56063.33203125</v>
      </c>
      <c r="T64" s="78">
        <v>-64634.33203125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0.11765535920858383</v>
      </c>
      <c r="AE64" s="63">
        <v>0.11744800209999084</v>
      </c>
      <c r="AF64" s="63">
        <v>0.12230217456817627</v>
      </c>
      <c r="AG64" s="64"/>
      <c r="AH64" s="63"/>
      <c r="AI64" s="63"/>
      <c r="AJ64" s="63">
        <v>-8.4200398996472359E-3</v>
      </c>
      <c r="AK64" s="63">
        <v>-1.1517579667270184E-2</v>
      </c>
      <c r="AL64" s="63">
        <v>-1.3278397731482983E-2</v>
      </c>
      <c r="AM64" s="19"/>
      <c r="AN64" s="82"/>
      <c r="AO64" s="82"/>
      <c r="AP64" s="82">
        <f t="shared" si="30"/>
        <v>575000</v>
      </c>
      <c r="AQ64" s="82">
        <f t="shared" si="30"/>
        <v>570000</v>
      </c>
      <c r="AR64" s="82">
        <f t="shared" si="30"/>
        <v>595000</v>
      </c>
      <c r="AS64" s="37"/>
      <c r="AT64" s="82"/>
      <c r="AU64" s="82"/>
      <c r="AV64" s="82">
        <f t="shared" si="31"/>
        <v>-40000</v>
      </c>
      <c r="AW64" s="82">
        <f t="shared" si="31"/>
        <v>-55000</v>
      </c>
      <c r="AX64" s="82">
        <f t="shared" si="31"/>
        <v>-65000</v>
      </c>
      <c r="AY64" s="37"/>
      <c r="AZ64" s="83"/>
      <c r="BA64" s="83"/>
      <c r="BB64" s="83">
        <f t="shared" si="32"/>
        <v>0.11765535920858383</v>
      </c>
      <c r="BC64" s="83">
        <f t="shared" si="32"/>
        <v>0.11744800209999084</v>
      </c>
      <c r="BD64" s="83">
        <f t="shared" si="32"/>
        <v>0.12230217456817627</v>
      </c>
      <c r="BF64" s="83"/>
      <c r="BG64" s="83"/>
      <c r="BH64" s="83">
        <f t="shared" si="33"/>
        <v>-8.4200398996472359E-3</v>
      </c>
      <c r="BI64" s="83">
        <f t="shared" si="33"/>
        <v>-1.1517579667270184E-2</v>
      </c>
      <c r="BJ64" s="83">
        <f t="shared" si="33"/>
        <v>-1.3278397731482983E-2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993069.6875</v>
      </c>
      <c r="M65" s="78">
        <v>980143.3125</v>
      </c>
      <c r="N65" s="78">
        <v>987516</v>
      </c>
      <c r="O65" s="62"/>
      <c r="P65" s="78"/>
      <c r="Q65" s="78"/>
      <c r="R65" s="78">
        <v>-33060</v>
      </c>
      <c r="S65" s="78">
        <v>-45914.33203125</v>
      </c>
      <c r="T65" s="78">
        <v>-63086.66796875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0.16586263477802277</v>
      </c>
      <c r="AE65" s="63">
        <v>0.16370368003845215</v>
      </c>
      <c r="AF65" s="63">
        <v>0.16493505239486694</v>
      </c>
      <c r="AG65" s="64"/>
      <c r="AH65" s="63"/>
      <c r="AI65" s="63"/>
      <c r="AJ65" s="63">
        <v>-5.5216900072991848E-3</v>
      </c>
      <c r="AK65" s="63">
        <v>-7.6686195097863674E-3</v>
      </c>
      <c r="AL65" s="63">
        <v>-1.0536745190620422E-2</v>
      </c>
      <c r="AM65" s="19"/>
      <c r="AN65" s="82"/>
      <c r="AO65" s="82"/>
      <c r="AP65" s="82">
        <f t="shared" si="30"/>
        <v>995000</v>
      </c>
      <c r="AQ65" s="82">
        <f t="shared" si="30"/>
        <v>980000</v>
      </c>
      <c r="AR65" s="82">
        <f t="shared" si="30"/>
        <v>990000</v>
      </c>
      <c r="AS65" s="37"/>
      <c r="AT65" s="82"/>
      <c r="AU65" s="82"/>
      <c r="AV65" s="82">
        <f t="shared" si="31"/>
        <v>-35000</v>
      </c>
      <c r="AW65" s="82">
        <f t="shared" si="31"/>
        <v>-45000</v>
      </c>
      <c r="AX65" s="82">
        <f t="shared" si="31"/>
        <v>-65000</v>
      </c>
      <c r="AY65" s="37"/>
      <c r="AZ65" s="83"/>
      <c r="BA65" s="83"/>
      <c r="BB65" s="83">
        <f t="shared" si="32"/>
        <v>0.16586263477802277</v>
      </c>
      <c r="BC65" s="83">
        <f t="shared" si="32"/>
        <v>0.16370368003845215</v>
      </c>
      <c r="BD65" s="83">
        <f t="shared" si="32"/>
        <v>0.16493505239486694</v>
      </c>
      <c r="BF65" s="83"/>
      <c r="BG65" s="83"/>
      <c r="BH65" s="83">
        <f t="shared" si="33"/>
        <v>-5.5216900072991848E-3</v>
      </c>
      <c r="BI65" s="83">
        <f t="shared" si="33"/>
        <v>-7.6686195097863674E-3</v>
      </c>
      <c r="BJ65" s="83">
        <f t="shared" si="33"/>
        <v>-1.0536745190620422E-2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615439</v>
      </c>
      <c r="M66" s="78">
        <v>613772.3125</v>
      </c>
      <c r="N66" s="78">
        <v>624874</v>
      </c>
      <c r="O66" s="62"/>
      <c r="P66" s="78"/>
      <c r="Q66" s="78"/>
      <c r="R66" s="78">
        <v>-16860.666015625</v>
      </c>
      <c r="S66" s="78">
        <v>-22834</v>
      </c>
      <c r="T66" s="78">
        <v>-20735.333984375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9.8431840538978577E-2</v>
      </c>
      <c r="AE66" s="63">
        <v>9.8165281116962433E-2</v>
      </c>
      <c r="AF66" s="63">
        <v>9.9940858781337738E-2</v>
      </c>
      <c r="AG66" s="64"/>
      <c r="AH66" s="63"/>
      <c r="AI66" s="63"/>
      <c r="AJ66" s="63">
        <v>-2.6966582518070936E-3</v>
      </c>
      <c r="AK66" s="63">
        <v>-3.6520163994282484E-3</v>
      </c>
      <c r="AL66" s="63">
        <v>-3.3163577318191528E-3</v>
      </c>
      <c r="AM66" s="19"/>
      <c r="AN66" s="82"/>
      <c r="AO66" s="82"/>
      <c r="AP66" s="82">
        <f t="shared" si="30"/>
        <v>615000</v>
      </c>
      <c r="AQ66" s="82">
        <f t="shared" si="30"/>
        <v>615000</v>
      </c>
      <c r="AR66" s="82">
        <f t="shared" si="30"/>
        <v>625000</v>
      </c>
      <c r="AS66" s="37"/>
      <c r="AT66" s="82"/>
      <c r="AU66" s="82"/>
      <c r="AV66" s="82">
        <f t="shared" si="31"/>
        <v>-15000</v>
      </c>
      <c r="AW66" s="82">
        <f t="shared" si="31"/>
        <v>-25000</v>
      </c>
      <c r="AX66" s="82">
        <f t="shared" si="31"/>
        <v>-20000</v>
      </c>
      <c r="AY66" s="37"/>
      <c r="AZ66" s="83"/>
      <c r="BA66" s="83"/>
      <c r="BB66" s="83">
        <f t="shared" si="32"/>
        <v>9.8431840538978577E-2</v>
      </c>
      <c r="BC66" s="83">
        <f t="shared" si="32"/>
        <v>9.8165281116962433E-2</v>
      </c>
      <c r="BD66" s="83">
        <f t="shared" si="32"/>
        <v>9.9940858781337738E-2</v>
      </c>
      <c r="BF66" s="83"/>
      <c r="BG66" s="83"/>
      <c r="BH66" s="83">
        <f t="shared" si="33"/>
        <v>-2.6966582518070936E-3</v>
      </c>
      <c r="BI66" s="83">
        <f t="shared" si="33"/>
        <v>-3.6520163994282484E-3</v>
      </c>
      <c r="BJ66" s="83">
        <f t="shared" si="33"/>
        <v>-3.3163577318191528E-3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1640651.625</v>
      </c>
      <c r="M67" s="78">
        <v>1600264</v>
      </c>
      <c r="N67" s="78">
        <v>1585920.375</v>
      </c>
      <c r="O67" s="62"/>
      <c r="P67" s="78"/>
      <c r="Q67" s="78"/>
      <c r="R67" s="78">
        <v>-68576</v>
      </c>
      <c r="S67" s="78">
        <v>-71794</v>
      </c>
      <c r="T67" s="78">
        <v>-70669.3359375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0.18219953775405884</v>
      </c>
      <c r="AE67" s="63">
        <v>0.17771436274051666</v>
      </c>
      <c r="AF67" s="63">
        <v>0.17612145841121674</v>
      </c>
      <c r="AG67" s="64"/>
      <c r="AH67" s="63"/>
      <c r="AI67" s="63"/>
      <c r="AJ67" s="63">
        <v>-7.6155811548233032E-3</v>
      </c>
      <c r="AK67" s="63">
        <v>-7.9729510471224785E-3</v>
      </c>
      <c r="AL67" s="63">
        <v>-7.8480495139956474E-3</v>
      </c>
      <c r="AM67" s="19"/>
      <c r="AN67" s="82"/>
      <c r="AO67" s="82"/>
      <c r="AP67" s="82">
        <f t="shared" si="30"/>
        <v>1640000</v>
      </c>
      <c r="AQ67" s="82">
        <f t="shared" si="30"/>
        <v>1600000</v>
      </c>
      <c r="AR67" s="82">
        <f t="shared" si="30"/>
        <v>1585000</v>
      </c>
      <c r="AS67" s="37"/>
      <c r="AT67" s="82"/>
      <c r="AU67" s="82"/>
      <c r="AV67" s="82">
        <f t="shared" si="31"/>
        <v>-70000</v>
      </c>
      <c r="AW67" s="82">
        <f t="shared" si="31"/>
        <v>-70000</v>
      </c>
      <c r="AX67" s="82">
        <f t="shared" si="31"/>
        <v>-70000</v>
      </c>
      <c r="AY67" s="37"/>
      <c r="AZ67" s="83"/>
      <c r="BA67" s="83"/>
      <c r="BB67" s="83">
        <f t="shared" si="32"/>
        <v>0.18219953775405884</v>
      </c>
      <c r="BC67" s="83">
        <f t="shared" si="32"/>
        <v>0.17771436274051666</v>
      </c>
      <c r="BD67" s="83">
        <f t="shared" si="32"/>
        <v>0.17612145841121674</v>
      </c>
      <c r="BF67" s="83"/>
      <c r="BG67" s="83"/>
      <c r="BH67" s="83">
        <f t="shared" si="33"/>
        <v>-7.6155811548233032E-3</v>
      </c>
      <c r="BI67" s="83">
        <f t="shared" si="33"/>
        <v>-7.9729510471224785E-3</v>
      </c>
      <c r="BJ67" s="83">
        <f t="shared" si="33"/>
        <v>-7.8480495139956474E-3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1067520</v>
      </c>
      <c r="M68" s="78">
        <v>1064974.625</v>
      </c>
      <c r="N68" s="78">
        <v>1072680.625</v>
      </c>
      <c r="O68" s="62"/>
      <c r="P68" s="78"/>
      <c r="Q68" s="78"/>
      <c r="R68" s="78">
        <v>-40075.33203125</v>
      </c>
      <c r="S68" s="78">
        <v>-52260</v>
      </c>
      <c r="T68" s="78">
        <v>-52260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0.11697276681661606</v>
      </c>
      <c r="AE68" s="63">
        <v>0.11669386178255081</v>
      </c>
      <c r="AF68" s="63">
        <v>0.11753824353218079</v>
      </c>
      <c r="AG68" s="64"/>
      <c r="AH68" s="63"/>
      <c r="AI68" s="63"/>
      <c r="AJ68" s="63">
        <v>-4.3912255205214024E-3</v>
      </c>
      <c r="AK68" s="63">
        <v>-5.726352334022522E-3</v>
      </c>
      <c r="AL68" s="63">
        <v>-5.726352334022522E-3</v>
      </c>
      <c r="AM68" s="19"/>
      <c r="AN68" s="82"/>
      <c r="AO68" s="82"/>
      <c r="AP68" s="82">
        <f t="shared" si="30"/>
        <v>1070000</v>
      </c>
      <c r="AQ68" s="82">
        <f t="shared" si="30"/>
        <v>1065000</v>
      </c>
      <c r="AR68" s="82">
        <f t="shared" si="30"/>
        <v>1075000</v>
      </c>
      <c r="AS68" s="37"/>
      <c r="AT68" s="82"/>
      <c r="AU68" s="82"/>
      <c r="AV68" s="82">
        <f t="shared" si="31"/>
        <v>-40000</v>
      </c>
      <c r="AW68" s="82">
        <f t="shared" si="31"/>
        <v>-50000</v>
      </c>
      <c r="AX68" s="82">
        <f t="shared" si="31"/>
        <v>-50000</v>
      </c>
      <c r="AY68" s="37"/>
      <c r="AZ68" s="83"/>
      <c r="BA68" s="83"/>
      <c r="BB68" s="83">
        <f t="shared" si="32"/>
        <v>0.11697276681661606</v>
      </c>
      <c r="BC68" s="83">
        <f t="shared" si="32"/>
        <v>0.11669386178255081</v>
      </c>
      <c r="BD68" s="83">
        <f t="shared" si="32"/>
        <v>0.11753824353218079</v>
      </c>
      <c r="BF68" s="83"/>
      <c r="BG68" s="83"/>
      <c r="BH68" s="83">
        <f t="shared" si="33"/>
        <v>-4.3912255205214024E-3</v>
      </c>
      <c r="BI68" s="83">
        <f t="shared" si="33"/>
        <v>-5.726352334022522E-3</v>
      </c>
      <c r="BJ68" s="83">
        <f t="shared" si="33"/>
        <v>-5.726352334022522E-3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501876.34375</v>
      </c>
      <c r="M69" s="78">
        <v>537296.3125</v>
      </c>
      <c r="N69" s="78">
        <v>558498.3125</v>
      </c>
      <c r="O69" s="62"/>
      <c r="P69" s="78"/>
      <c r="Q69" s="78"/>
      <c r="R69" s="78">
        <v>-23374.333984375</v>
      </c>
      <c r="S69" s="78">
        <v>-27247.666015625</v>
      </c>
      <c r="T69" s="78">
        <v>-28336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8.9686229825019836E-2</v>
      </c>
      <c r="AE69" s="63">
        <v>9.6015848219394684E-2</v>
      </c>
      <c r="AF69" s="63">
        <v>9.9804684519767761E-2</v>
      </c>
      <c r="AG69" s="64"/>
      <c r="AH69" s="63"/>
      <c r="AI69" s="63"/>
      <c r="AJ69" s="63">
        <v>-4.17703902348876E-3</v>
      </c>
      <c r="AK69" s="63">
        <v>-4.8692077398300171E-3</v>
      </c>
      <c r="AL69" s="63">
        <v>-5.0636953674256802E-3</v>
      </c>
      <c r="AM69" s="19"/>
      <c r="AN69" s="82"/>
      <c r="AO69" s="82"/>
      <c r="AP69" s="82">
        <f t="shared" si="30"/>
        <v>500000</v>
      </c>
      <c r="AQ69" s="82">
        <f t="shared" si="30"/>
        <v>535000</v>
      </c>
      <c r="AR69" s="82">
        <f t="shared" si="30"/>
        <v>560000</v>
      </c>
      <c r="AS69" s="37"/>
      <c r="AT69" s="82"/>
      <c r="AU69" s="82"/>
      <c r="AV69" s="82">
        <f t="shared" si="31"/>
        <v>-25000</v>
      </c>
      <c r="AW69" s="82">
        <f t="shared" si="31"/>
        <v>-25000</v>
      </c>
      <c r="AX69" s="82">
        <f t="shared" si="31"/>
        <v>-30000</v>
      </c>
      <c r="AY69" s="37"/>
      <c r="AZ69" s="83"/>
      <c r="BA69" s="83"/>
      <c r="BB69" s="83">
        <f t="shared" si="32"/>
        <v>8.9686229825019836E-2</v>
      </c>
      <c r="BC69" s="83">
        <f t="shared" si="32"/>
        <v>9.6015848219394684E-2</v>
      </c>
      <c r="BD69" s="83">
        <f t="shared" si="32"/>
        <v>9.9804684519767761E-2</v>
      </c>
      <c r="BF69" s="83"/>
      <c r="BG69" s="83"/>
      <c r="BH69" s="83">
        <f t="shared" si="33"/>
        <v>-4.17703902348876E-3</v>
      </c>
      <c r="BI69" s="83">
        <f t="shared" si="33"/>
        <v>-4.8692077398300171E-3</v>
      </c>
      <c r="BJ69" s="83">
        <f t="shared" si="33"/>
        <v>-5.0636953674256802E-3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425509</v>
      </c>
      <c r="M70" s="78">
        <v>418914.65625</v>
      </c>
      <c r="N70" s="78">
        <v>420416.34375</v>
      </c>
      <c r="O70" s="62"/>
      <c r="P70" s="78"/>
      <c r="Q70" s="78"/>
      <c r="R70" s="78">
        <v>-8379</v>
      </c>
      <c r="S70" s="78">
        <v>-18010.666015625</v>
      </c>
      <c r="T70" s="78">
        <v>-21966.333984375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0.13575679063796997</v>
      </c>
      <c r="AE70" s="63">
        <v>0.13365289568901062</v>
      </c>
      <c r="AF70" s="63">
        <v>0.13413199782371521</v>
      </c>
      <c r="AG70" s="64"/>
      <c r="AH70" s="63"/>
      <c r="AI70" s="63"/>
      <c r="AJ70" s="63">
        <v>-2.6732832193374634E-3</v>
      </c>
      <c r="AK70" s="63">
        <v>-5.7462253607809544E-3</v>
      </c>
      <c r="AL70" s="63">
        <v>-7.0082596503198147E-3</v>
      </c>
      <c r="AM70" s="19"/>
      <c r="AN70" s="82"/>
      <c r="AO70" s="82"/>
      <c r="AP70" s="82">
        <f t="shared" si="30"/>
        <v>425000</v>
      </c>
      <c r="AQ70" s="82">
        <f t="shared" si="30"/>
        <v>420000</v>
      </c>
      <c r="AR70" s="82">
        <f t="shared" si="30"/>
        <v>420000</v>
      </c>
      <c r="AS70" s="37"/>
      <c r="AT70" s="82"/>
      <c r="AU70" s="82"/>
      <c r="AV70" s="82">
        <f t="shared" si="31"/>
        <v>-10000</v>
      </c>
      <c r="AW70" s="82">
        <f t="shared" si="31"/>
        <v>-20000</v>
      </c>
      <c r="AX70" s="82">
        <f t="shared" si="31"/>
        <v>-20000</v>
      </c>
      <c r="AY70" s="37"/>
      <c r="AZ70" s="83"/>
      <c r="BA70" s="83"/>
      <c r="BB70" s="83">
        <f t="shared" si="32"/>
        <v>0.13575679063796997</v>
      </c>
      <c r="BC70" s="83">
        <f t="shared" si="32"/>
        <v>0.13365289568901062</v>
      </c>
      <c r="BD70" s="83">
        <f t="shared" si="32"/>
        <v>0.13413199782371521</v>
      </c>
      <c r="BF70" s="83"/>
      <c r="BG70" s="83"/>
      <c r="BH70" s="83">
        <f t="shared" si="33"/>
        <v>-2.6732832193374634E-3</v>
      </c>
      <c r="BI70" s="83">
        <f t="shared" si="33"/>
        <v>-5.7462253607809544E-3</v>
      </c>
      <c r="BJ70" s="83">
        <f t="shared" si="33"/>
        <v>-7.0082596503198147E-3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640163</v>
      </c>
      <c r="M71" s="78">
        <v>631262.3125</v>
      </c>
      <c r="N71" s="78">
        <v>636968</v>
      </c>
      <c r="O71" s="62"/>
      <c r="P71" s="78"/>
      <c r="Q71" s="78"/>
      <c r="R71" s="78">
        <v>-27325.666015625</v>
      </c>
      <c r="S71" s="78">
        <v>-34890.66796875</v>
      </c>
      <c r="T71" s="78">
        <v>-32709.333984375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0.11893933266401291</v>
      </c>
      <c r="AE71" s="63">
        <v>0.11728562414646149</v>
      </c>
      <c r="AF71" s="63">
        <v>0.1183457151055336</v>
      </c>
      <c r="AG71" s="64"/>
      <c r="AH71" s="63"/>
      <c r="AI71" s="63"/>
      <c r="AJ71" s="63">
        <v>-5.0769872032105923E-3</v>
      </c>
      <c r="AK71" s="63">
        <v>-6.4825289882719517E-3</v>
      </c>
      <c r="AL71" s="63">
        <v>-6.0772472061216831E-3</v>
      </c>
      <c r="AM71" s="19"/>
      <c r="AN71" s="82"/>
      <c r="AO71" s="82"/>
      <c r="AP71" s="82">
        <f t="shared" si="30"/>
        <v>640000</v>
      </c>
      <c r="AQ71" s="82">
        <f t="shared" si="30"/>
        <v>630000</v>
      </c>
      <c r="AR71" s="82">
        <f t="shared" si="30"/>
        <v>635000</v>
      </c>
      <c r="AS71" s="37"/>
      <c r="AT71" s="82"/>
      <c r="AU71" s="82"/>
      <c r="AV71" s="82">
        <f t="shared" si="31"/>
        <v>-25000</v>
      </c>
      <c r="AW71" s="82">
        <f t="shared" si="31"/>
        <v>-35000</v>
      </c>
      <c r="AX71" s="82">
        <f t="shared" si="31"/>
        <v>-35000</v>
      </c>
      <c r="AY71" s="37"/>
      <c r="AZ71" s="83"/>
      <c r="BA71" s="83"/>
      <c r="BB71" s="83">
        <f t="shared" si="32"/>
        <v>0.11893933266401291</v>
      </c>
      <c r="BC71" s="83">
        <f t="shared" si="32"/>
        <v>0.11728562414646149</v>
      </c>
      <c r="BD71" s="83">
        <f t="shared" si="32"/>
        <v>0.1183457151055336</v>
      </c>
      <c r="BF71" s="83"/>
      <c r="BG71" s="83"/>
      <c r="BH71" s="83">
        <f t="shared" si="33"/>
        <v>-5.0769872032105923E-3</v>
      </c>
      <c r="BI71" s="83">
        <f t="shared" si="33"/>
        <v>-6.4825289882719517E-3</v>
      </c>
      <c r="BJ71" s="83">
        <f t="shared" si="33"/>
        <v>-6.0772472061216831E-3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227156</v>
      </c>
      <c r="M72" s="78">
        <v>225937</v>
      </c>
      <c r="N72" s="78">
        <v>229215.671875</v>
      </c>
      <c r="O72" s="62"/>
      <c r="P72" s="78"/>
      <c r="Q72" s="78"/>
      <c r="R72" s="78">
        <v>-15781.6669921875</v>
      </c>
      <c r="S72" s="78">
        <v>-17643</v>
      </c>
      <c r="T72" s="78">
        <v>-17868.333984375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0.1201094314455986</v>
      </c>
      <c r="AE72" s="63">
        <v>0.11946488171815872</v>
      </c>
      <c r="AF72" s="63">
        <v>0.12119848281145096</v>
      </c>
      <c r="AG72" s="64"/>
      <c r="AH72" s="63"/>
      <c r="AI72" s="63"/>
      <c r="AJ72" s="63">
        <v>-8.344605565071106E-3</v>
      </c>
      <c r="AK72" s="63">
        <v>-9.3287928029894829E-3</v>
      </c>
      <c r="AL72" s="63">
        <v>-9.447936899960041E-3</v>
      </c>
      <c r="AM72" s="19"/>
      <c r="AN72" s="82"/>
      <c r="AO72" s="82"/>
      <c r="AP72" s="82">
        <f t="shared" si="30"/>
        <v>225000</v>
      </c>
      <c r="AQ72" s="82">
        <f t="shared" si="30"/>
        <v>225000</v>
      </c>
      <c r="AR72" s="82">
        <f t="shared" si="30"/>
        <v>230000</v>
      </c>
      <c r="AS72" s="37"/>
      <c r="AT72" s="82"/>
      <c r="AU72" s="82"/>
      <c r="AV72" s="82">
        <f t="shared" si="31"/>
        <v>-15000</v>
      </c>
      <c r="AW72" s="82">
        <f t="shared" si="31"/>
        <v>-20000</v>
      </c>
      <c r="AX72" s="82">
        <f t="shared" si="31"/>
        <v>-20000</v>
      </c>
      <c r="AY72" s="37"/>
      <c r="AZ72" s="83"/>
      <c r="BA72" s="83"/>
      <c r="BB72" s="83">
        <f t="shared" si="32"/>
        <v>0.1201094314455986</v>
      </c>
      <c r="BC72" s="83">
        <f t="shared" si="32"/>
        <v>0.11946488171815872</v>
      </c>
      <c r="BD72" s="83">
        <f t="shared" si="32"/>
        <v>0.12119848281145096</v>
      </c>
      <c r="BF72" s="83"/>
      <c r="BG72" s="83"/>
      <c r="BH72" s="83">
        <f t="shared" si="33"/>
        <v>-8.344605565071106E-3</v>
      </c>
      <c r="BI72" s="83">
        <f t="shared" si="33"/>
        <v>-9.3287928029894829E-3</v>
      </c>
      <c r="BJ72" s="83">
        <f t="shared" si="33"/>
        <v>-9.447936899960041E-3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51" priority="3" operator="greaterThan">
      <formula>0</formula>
    </cfRule>
    <cfRule type="cellIs" dxfId="50" priority="4" operator="lessThan">
      <formula>0</formula>
    </cfRule>
  </conditionalFormatting>
  <conditionalFormatting sqref="BF10:BJ72">
    <cfRule type="cellIs" dxfId="49" priority="1" operator="greaterThan">
      <formula>0</formula>
    </cfRule>
    <cfRule type="cellIs" dxfId="48" priority="2" operator="lessThan">
      <formula>0</formula>
    </cfRule>
  </conditionalFormatting>
  <hyperlinks>
    <hyperlink ref="B2" location="Contents!A1" display="Back to Contents" xr:uid="{E5D50099-721B-4063-819A-88C5148B4E21}"/>
  </hyperlinks>
  <pageMargins left="0.7" right="0.7" top="0.75" bottom="0.75" header="0.3" footer="0.3"/>
  <pageSetup paperSize="9"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22B2E-6741-4291-9659-B7FFE511812A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90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9243824</v>
      </c>
      <c r="K10" s="78">
        <v>9193932</v>
      </c>
      <c r="L10" s="78">
        <v>9622277</v>
      </c>
      <c r="M10" s="78">
        <v>9383810</v>
      </c>
      <c r="N10" s="78">
        <v>9632080</v>
      </c>
      <c r="O10" s="62"/>
      <c r="P10" s="78">
        <v>-80923</v>
      </c>
      <c r="Q10" s="78">
        <v>-82625</v>
      </c>
      <c r="R10" s="78">
        <v>-138023</v>
      </c>
      <c r="S10" s="78">
        <v>-120182</v>
      </c>
      <c r="T10" s="78">
        <v>-120090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0.13852374255657196</v>
      </c>
      <c r="AC10" s="63">
        <v>0.13777607679367065</v>
      </c>
      <c r="AD10" s="63">
        <v>0.1441950649023056</v>
      </c>
      <c r="AE10" s="63">
        <v>0.14062151312828064</v>
      </c>
      <c r="AF10" s="63">
        <v>0.14434197545051575</v>
      </c>
      <c r="AG10" s="64"/>
      <c r="AH10" s="63">
        <v>-1.2126713991165161E-3</v>
      </c>
      <c r="AI10" s="63">
        <v>-1.2381821870803833E-3</v>
      </c>
      <c r="AJ10" s="63">
        <v>-2.0683556795120239E-3</v>
      </c>
      <c r="AK10" s="63">
        <v>-1.8009841442108154E-3</v>
      </c>
      <c r="AL10" s="63">
        <v>-1.7996132373809814E-3</v>
      </c>
      <c r="AM10" s="76"/>
      <c r="AN10" s="82">
        <f>MROUND(J10, 5000)</f>
        <v>9245000</v>
      </c>
      <c r="AO10" s="82">
        <f t="shared" ref="AO10:AR10" si="0">MROUND(K10, 5000)</f>
        <v>9195000</v>
      </c>
      <c r="AP10" s="82">
        <f t="shared" si="0"/>
        <v>9620000</v>
      </c>
      <c r="AQ10" s="82">
        <f t="shared" si="0"/>
        <v>9385000</v>
      </c>
      <c r="AR10" s="82">
        <f t="shared" si="0"/>
        <v>9630000</v>
      </c>
      <c r="AS10" s="77"/>
      <c r="AT10" s="82">
        <f>IF(P10&lt;0,MROUND(P10,-5000),MROUND(P10,5000))</f>
        <v>-80000</v>
      </c>
      <c r="AU10" s="82">
        <f t="shared" ref="AU10:AX10" si="1">IF(Q10&lt;0,MROUND(Q10,-5000),MROUND(Q10,5000))</f>
        <v>-85000</v>
      </c>
      <c r="AV10" s="82">
        <f t="shared" si="1"/>
        <v>-140000</v>
      </c>
      <c r="AW10" s="82">
        <f t="shared" si="1"/>
        <v>-120000</v>
      </c>
      <c r="AX10" s="82">
        <f t="shared" si="1"/>
        <v>-120000</v>
      </c>
      <c r="AY10" s="77"/>
      <c r="AZ10" s="83">
        <f>AB10</f>
        <v>0.13852374255657196</v>
      </c>
      <c r="BA10" s="83">
        <f t="shared" ref="BA10:BD10" si="2">AC10</f>
        <v>0.13777607679367065</v>
      </c>
      <c r="BB10" s="83">
        <f t="shared" si="2"/>
        <v>0.1441950649023056</v>
      </c>
      <c r="BC10" s="83">
        <f t="shared" si="2"/>
        <v>0.14062151312828064</v>
      </c>
      <c r="BD10" s="83">
        <f t="shared" si="2"/>
        <v>0.14434197545051575</v>
      </c>
      <c r="BE10" s="77"/>
      <c r="BF10" s="83">
        <f>AH10</f>
        <v>-1.2126713991165161E-3</v>
      </c>
      <c r="BG10" s="83">
        <f t="shared" ref="BG10:BJ10" si="3">AI10</f>
        <v>-1.2381821870803833E-3</v>
      </c>
      <c r="BH10" s="83">
        <f t="shared" si="3"/>
        <v>-2.0683556795120239E-3</v>
      </c>
      <c r="BI10" s="83">
        <f t="shared" si="3"/>
        <v>-1.8009841442108154E-3</v>
      </c>
      <c r="BJ10" s="83">
        <f t="shared" si="3"/>
        <v>-1.7996132373809814E-3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5669414</v>
      </c>
      <c r="K12" s="78">
        <v>5654992</v>
      </c>
      <c r="L12" s="78">
        <v>5987603</v>
      </c>
      <c r="M12" s="78">
        <v>5836528</v>
      </c>
      <c r="N12" s="78">
        <v>5961636</v>
      </c>
      <c r="O12" s="62"/>
      <c r="P12" s="78">
        <v>-28044</v>
      </c>
      <c r="Q12" s="78">
        <v>-27335</v>
      </c>
      <c r="R12" s="78">
        <v>-44588</v>
      </c>
      <c r="S12" s="78">
        <v>-40971</v>
      </c>
      <c r="T12" s="78">
        <v>-42393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0.13992547988891602</v>
      </c>
      <c r="AC12" s="63">
        <v>0.13956952095031738</v>
      </c>
      <c r="AD12" s="63">
        <v>0.14777861535549164</v>
      </c>
      <c r="AE12" s="63">
        <v>0.14404997229576111</v>
      </c>
      <c r="AF12" s="63">
        <v>0.14713773131370544</v>
      </c>
      <c r="AG12" s="64"/>
      <c r="AH12" s="63">
        <v>-6.9214403629302979E-4</v>
      </c>
      <c r="AI12" s="63">
        <v>-6.7465007305145264E-4</v>
      </c>
      <c r="AJ12" s="63">
        <v>-1.1004656553268433E-3</v>
      </c>
      <c r="AK12" s="63">
        <v>-1.011192798614502E-3</v>
      </c>
      <c r="AL12" s="63">
        <v>-1.046299934387207E-3</v>
      </c>
      <c r="AM12" s="19"/>
      <c r="AN12" s="82">
        <f t="shared" ref="AN12:AR53" si="4">MROUND(J12, 5000)</f>
        <v>5670000</v>
      </c>
      <c r="AO12" s="82">
        <f t="shared" si="4"/>
        <v>5655000</v>
      </c>
      <c r="AP12" s="82">
        <f t="shared" si="4"/>
        <v>5990000</v>
      </c>
      <c r="AQ12" s="82">
        <f t="shared" si="4"/>
        <v>5835000</v>
      </c>
      <c r="AR12" s="82">
        <f t="shared" si="4"/>
        <v>5960000</v>
      </c>
      <c r="AS12" s="37"/>
      <c r="AT12" s="82">
        <f t="shared" ref="AT12:AX53" si="5">IF(P12&lt;0,MROUND(P12,-5000),MROUND(P12,5000))</f>
        <v>-30000</v>
      </c>
      <c r="AU12" s="82">
        <f t="shared" si="5"/>
        <v>-25000</v>
      </c>
      <c r="AV12" s="82">
        <f t="shared" si="5"/>
        <v>-45000</v>
      </c>
      <c r="AW12" s="82">
        <f t="shared" si="5"/>
        <v>-40000</v>
      </c>
      <c r="AX12" s="82">
        <f t="shared" si="5"/>
        <v>-40000</v>
      </c>
      <c r="AY12" s="37"/>
      <c r="AZ12" s="83">
        <f t="shared" ref="AZ12:BD53" si="6">AB12</f>
        <v>0.13992547988891602</v>
      </c>
      <c r="BA12" s="83">
        <f t="shared" si="6"/>
        <v>0.13956952095031738</v>
      </c>
      <c r="BB12" s="83">
        <f t="shared" si="6"/>
        <v>0.14777861535549164</v>
      </c>
      <c r="BC12" s="83">
        <f t="shared" si="6"/>
        <v>0.14404997229576111</v>
      </c>
      <c r="BD12" s="83">
        <f t="shared" si="6"/>
        <v>0.14713773131370544</v>
      </c>
      <c r="BF12" s="83">
        <f t="shared" ref="BF12:BJ53" si="7">AH12</f>
        <v>-6.9214403629302979E-4</v>
      </c>
      <c r="BG12" s="83">
        <f t="shared" si="7"/>
        <v>-6.7465007305145264E-4</v>
      </c>
      <c r="BH12" s="83">
        <f t="shared" si="7"/>
        <v>-1.1004656553268433E-3</v>
      </c>
      <c r="BI12" s="83">
        <f t="shared" si="7"/>
        <v>-1.011192798614502E-3</v>
      </c>
      <c r="BJ12" s="83">
        <f t="shared" si="7"/>
        <v>-1.046299934387207E-3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2949023</v>
      </c>
      <c r="K13" s="78">
        <v>2956434</v>
      </c>
      <c r="L13" s="78">
        <v>3044051</v>
      </c>
      <c r="M13" s="78">
        <v>2995809</v>
      </c>
      <c r="N13" s="78">
        <v>3096820</v>
      </c>
      <c r="O13" s="62"/>
      <c r="P13" s="78">
        <v>-52879</v>
      </c>
      <c r="Q13" s="78">
        <v>-55290</v>
      </c>
      <c r="R13" s="78">
        <v>-93435</v>
      </c>
      <c r="S13" s="78">
        <v>-79211</v>
      </c>
      <c r="T13" s="78">
        <v>-77697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0.20516064763069153</v>
      </c>
      <c r="AC13" s="63">
        <v>0.20567621290683746</v>
      </c>
      <c r="AD13" s="63">
        <v>0.2117716521024704</v>
      </c>
      <c r="AE13" s="63">
        <v>0.20841549336910248</v>
      </c>
      <c r="AF13" s="63">
        <v>0.21544273197650909</v>
      </c>
      <c r="AG13" s="64"/>
      <c r="AH13" s="63">
        <v>-3.678739070892334E-3</v>
      </c>
      <c r="AI13" s="63">
        <v>-3.8464814424514771E-3</v>
      </c>
      <c r="AJ13" s="63">
        <v>-6.5001845359802246E-3</v>
      </c>
      <c r="AK13" s="63">
        <v>-5.5106431245803833E-3</v>
      </c>
      <c r="AL13" s="63">
        <v>-5.4053068161010742E-3</v>
      </c>
      <c r="AM13" s="19"/>
      <c r="AN13" s="82">
        <f t="shared" si="4"/>
        <v>2950000</v>
      </c>
      <c r="AO13" s="82">
        <f t="shared" si="4"/>
        <v>2955000</v>
      </c>
      <c r="AP13" s="82">
        <f t="shared" si="4"/>
        <v>3045000</v>
      </c>
      <c r="AQ13" s="82">
        <f t="shared" si="4"/>
        <v>2995000</v>
      </c>
      <c r="AR13" s="82">
        <f t="shared" si="4"/>
        <v>3095000</v>
      </c>
      <c r="AS13" s="37"/>
      <c r="AT13" s="82">
        <f t="shared" si="5"/>
        <v>-55000</v>
      </c>
      <c r="AU13" s="82">
        <f t="shared" si="5"/>
        <v>-55000</v>
      </c>
      <c r="AV13" s="82">
        <f t="shared" si="5"/>
        <v>-95000</v>
      </c>
      <c r="AW13" s="82">
        <f t="shared" si="5"/>
        <v>-80000</v>
      </c>
      <c r="AX13" s="82">
        <f t="shared" si="5"/>
        <v>-80000</v>
      </c>
      <c r="AY13" s="37"/>
      <c r="AZ13" s="83">
        <f t="shared" si="6"/>
        <v>0.20516064763069153</v>
      </c>
      <c r="BA13" s="83">
        <f t="shared" si="6"/>
        <v>0.20567621290683746</v>
      </c>
      <c r="BB13" s="83">
        <f t="shared" si="6"/>
        <v>0.2117716521024704</v>
      </c>
      <c r="BC13" s="83">
        <f t="shared" si="6"/>
        <v>0.20841549336910248</v>
      </c>
      <c r="BD13" s="83">
        <f t="shared" si="6"/>
        <v>0.21544273197650909</v>
      </c>
      <c r="BF13" s="83">
        <f t="shared" si="7"/>
        <v>-3.678739070892334E-3</v>
      </c>
      <c r="BG13" s="83">
        <f t="shared" si="7"/>
        <v>-3.8464814424514771E-3</v>
      </c>
      <c r="BH13" s="83">
        <f t="shared" si="7"/>
        <v>-6.5001845359802246E-3</v>
      </c>
      <c r="BI13" s="83">
        <f t="shared" si="7"/>
        <v>-5.5106431245803833E-3</v>
      </c>
      <c r="BJ13" s="83">
        <f t="shared" si="7"/>
        <v>-5.4053068161010742E-3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625387</v>
      </c>
      <c r="K14" s="78">
        <v>582506</v>
      </c>
      <c r="L14" s="78">
        <v>590623</v>
      </c>
      <c r="M14" s="78">
        <v>551473</v>
      </c>
      <c r="N14" s="78">
        <v>573624</v>
      </c>
      <c r="O14" s="62"/>
      <c r="P14" s="78">
        <v>0</v>
      </c>
      <c r="Q14" s="78">
        <v>0</v>
      </c>
      <c r="R14" s="78">
        <v>0</v>
      </c>
      <c r="S14" s="78">
        <v>0</v>
      </c>
      <c r="T14" s="78">
        <v>0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5.2822630852460861E-2</v>
      </c>
      <c r="AC14" s="63">
        <v>4.9200735986232758E-2</v>
      </c>
      <c r="AD14" s="63">
        <v>4.9886327236890793E-2</v>
      </c>
      <c r="AE14" s="63">
        <v>4.6579565852880478E-2</v>
      </c>
      <c r="AF14" s="63">
        <v>4.8450525850057602E-2</v>
      </c>
      <c r="AG14" s="64"/>
      <c r="AH14" s="63">
        <v>0</v>
      </c>
      <c r="AI14" s="63">
        <v>0</v>
      </c>
      <c r="AJ14" s="63">
        <v>0</v>
      </c>
      <c r="AK14" s="63">
        <v>0</v>
      </c>
      <c r="AL14" s="63">
        <v>0</v>
      </c>
      <c r="AM14" s="19"/>
      <c r="AN14" s="82">
        <f t="shared" si="4"/>
        <v>625000</v>
      </c>
      <c r="AO14" s="82">
        <f t="shared" si="4"/>
        <v>585000</v>
      </c>
      <c r="AP14" s="82">
        <f t="shared" si="4"/>
        <v>590000</v>
      </c>
      <c r="AQ14" s="82">
        <f t="shared" si="4"/>
        <v>550000</v>
      </c>
      <c r="AR14" s="82">
        <f t="shared" si="4"/>
        <v>575000</v>
      </c>
      <c r="AS14" s="37"/>
      <c r="AT14" s="82">
        <f t="shared" si="5"/>
        <v>0</v>
      </c>
      <c r="AU14" s="82">
        <f t="shared" si="5"/>
        <v>0</v>
      </c>
      <c r="AV14" s="82">
        <f t="shared" si="5"/>
        <v>0</v>
      </c>
      <c r="AW14" s="82">
        <f t="shared" si="5"/>
        <v>0</v>
      </c>
      <c r="AX14" s="82">
        <f t="shared" si="5"/>
        <v>0</v>
      </c>
      <c r="AY14" s="37"/>
      <c r="AZ14" s="83">
        <f t="shared" si="6"/>
        <v>5.2822630852460861E-2</v>
      </c>
      <c r="BA14" s="83">
        <f t="shared" si="6"/>
        <v>4.9200735986232758E-2</v>
      </c>
      <c r="BB14" s="83">
        <f t="shared" si="6"/>
        <v>4.9886327236890793E-2</v>
      </c>
      <c r="BC14" s="83">
        <f t="shared" si="6"/>
        <v>4.6579565852880478E-2</v>
      </c>
      <c r="BD14" s="83">
        <f t="shared" si="6"/>
        <v>4.8450525850057602E-2</v>
      </c>
      <c r="BF14" s="83">
        <f t="shared" si="7"/>
        <v>0</v>
      </c>
      <c r="BG14" s="83">
        <f t="shared" si="7"/>
        <v>0</v>
      </c>
      <c r="BH14" s="83">
        <f t="shared" si="7"/>
        <v>0</v>
      </c>
      <c r="BI14" s="83">
        <f t="shared" si="7"/>
        <v>0</v>
      </c>
      <c r="BJ14" s="83">
        <f t="shared" si="7"/>
        <v>0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985814</v>
      </c>
      <c r="K16" s="78">
        <v>1017665</v>
      </c>
      <c r="L16" s="78">
        <v>1056428</v>
      </c>
      <c r="M16" s="78">
        <v>1038080</v>
      </c>
      <c r="N16" s="78">
        <v>1052730</v>
      </c>
      <c r="O16" s="62"/>
      <c r="P16" s="78">
        <v>0</v>
      </c>
      <c r="Q16" s="78">
        <v>0</v>
      </c>
      <c r="R16" s="78">
        <v>-1082</v>
      </c>
      <c r="S16" s="78">
        <v>-1082</v>
      </c>
      <c r="T16" s="78">
        <v>-1082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0.19663432240486145</v>
      </c>
      <c r="AC16" s="63">
        <v>0.20298744738101959</v>
      </c>
      <c r="AD16" s="63">
        <v>0.2107192724943161</v>
      </c>
      <c r="AE16" s="63">
        <v>0.20705950260162354</v>
      </c>
      <c r="AF16" s="63">
        <v>0.20998165011405945</v>
      </c>
      <c r="AG16" s="64"/>
      <c r="AH16" s="63">
        <v>0</v>
      </c>
      <c r="AI16" s="63">
        <v>0</v>
      </c>
      <c r="AJ16" s="63">
        <v>-2.1581351757049561E-4</v>
      </c>
      <c r="AK16" s="63">
        <v>-2.1582841873168945E-4</v>
      </c>
      <c r="AL16" s="63">
        <v>-2.1582841873168945E-4</v>
      </c>
      <c r="AM16" s="19"/>
      <c r="AN16" s="82">
        <f t="shared" si="4"/>
        <v>985000</v>
      </c>
      <c r="AO16" s="82">
        <f t="shared" si="4"/>
        <v>1020000</v>
      </c>
      <c r="AP16" s="82">
        <f t="shared" si="4"/>
        <v>1055000</v>
      </c>
      <c r="AQ16" s="82">
        <f t="shared" si="4"/>
        <v>1040000</v>
      </c>
      <c r="AR16" s="82">
        <f t="shared" si="4"/>
        <v>1055000</v>
      </c>
      <c r="AS16" s="37"/>
      <c r="AT16" s="82">
        <f t="shared" si="5"/>
        <v>0</v>
      </c>
      <c r="AU16" s="82">
        <f t="shared" si="5"/>
        <v>0</v>
      </c>
      <c r="AV16" s="82">
        <f t="shared" si="5"/>
        <v>0</v>
      </c>
      <c r="AW16" s="82">
        <f t="shared" si="5"/>
        <v>0</v>
      </c>
      <c r="AX16" s="82">
        <f t="shared" si="5"/>
        <v>0</v>
      </c>
      <c r="AY16" s="37"/>
      <c r="AZ16" s="83">
        <f t="shared" si="6"/>
        <v>0.19663432240486145</v>
      </c>
      <c r="BA16" s="83">
        <f t="shared" si="6"/>
        <v>0.20298744738101959</v>
      </c>
      <c r="BB16" s="83">
        <f t="shared" si="6"/>
        <v>0.2107192724943161</v>
      </c>
      <c r="BC16" s="83">
        <f t="shared" si="6"/>
        <v>0.20705950260162354</v>
      </c>
      <c r="BD16" s="83">
        <f t="shared" si="6"/>
        <v>0.20998165011405945</v>
      </c>
      <c r="BF16" s="83">
        <f t="shared" si="7"/>
        <v>0</v>
      </c>
      <c r="BG16" s="83">
        <f t="shared" si="7"/>
        <v>0</v>
      </c>
      <c r="BH16" s="83">
        <f t="shared" si="7"/>
        <v>-2.1581351757049561E-4</v>
      </c>
      <c r="BI16" s="83">
        <f t="shared" si="7"/>
        <v>-2.1582841873168945E-4</v>
      </c>
      <c r="BJ16" s="83">
        <f t="shared" si="7"/>
        <v>-2.1582841873168945E-4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1100925</v>
      </c>
      <c r="K17" s="78">
        <v>1062223</v>
      </c>
      <c r="L17" s="78">
        <v>1116572</v>
      </c>
      <c r="M17" s="78">
        <v>1095026</v>
      </c>
      <c r="N17" s="78">
        <v>1125520</v>
      </c>
      <c r="O17" s="62"/>
      <c r="P17" s="78">
        <v>-11618</v>
      </c>
      <c r="Q17" s="78">
        <v>-14179</v>
      </c>
      <c r="R17" s="78">
        <v>-16793</v>
      </c>
      <c r="S17" s="78">
        <v>-15747</v>
      </c>
      <c r="T17" s="78">
        <v>-15724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0.12333819270133972</v>
      </c>
      <c r="AC17" s="63">
        <v>0.11900235712528229</v>
      </c>
      <c r="AD17" s="63">
        <v>0.12509115040302277</v>
      </c>
      <c r="AE17" s="63">
        <v>0.12267732620239258</v>
      </c>
      <c r="AF17" s="63">
        <v>0.12609361112117767</v>
      </c>
      <c r="AG17" s="64"/>
      <c r="AH17" s="63">
        <v>-1.3015866279602051E-3</v>
      </c>
      <c r="AI17" s="63">
        <v>-1.5884935855865479E-3</v>
      </c>
      <c r="AJ17" s="63">
        <v>-1.8813461065292358E-3</v>
      </c>
      <c r="AK17" s="63">
        <v>-1.7641559243202209E-3</v>
      </c>
      <c r="AL17" s="63">
        <v>-1.7615854740142822E-3</v>
      </c>
      <c r="AM17" s="19"/>
      <c r="AN17" s="82">
        <f t="shared" si="4"/>
        <v>1100000</v>
      </c>
      <c r="AO17" s="82">
        <f t="shared" si="4"/>
        <v>1060000</v>
      </c>
      <c r="AP17" s="82">
        <f t="shared" si="4"/>
        <v>1115000</v>
      </c>
      <c r="AQ17" s="82">
        <f t="shared" si="4"/>
        <v>1095000</v>
      </c>
      <c r="AR17" s="82">
        <f t="shared" si="4"/>
        <v>1125000</v>
      </c>
      <c r="AS17" s="37"/>
      <c r="AT17" s="82">
        <f t="shared" si="5"/>
        <v>-10000</v>
      </c>
      <c r="AU17" s="82">
        <f t="shared" si="5"/>
        <v>-15000</v>
      </c>
      <c r="AV17" s="82">
        <f t="shared" si="5"/>
        <v>-15000</v>
      </c>
      <c r="AW17" s="82">
        <f t="shared" si="5"/>
        <v>-15000</v>
      </c>
      <c r="AX17" s="82">
        <f t="shared" si="5"/>
        <v>-15000</v>
      </c>
      <c r="AY17" s="37"/>
      <c r="AZ17" s="83">
        <f t="shared" si="6"/>
        <v>0.12333819270133972</v>
      </c>
      <c r="BA17" s="83">
        <f t="shared" si="6"/>
        <v>0.11900235712528229</v>
      </c>
      <c r="BB17" s="83">
        <f t="shared" si="6"/>
        <v>0.12509115040302277</v>
      </c>
      <c r="BC17" s="83">
        <f t="shared" si="6"/>
        <v>0.12267732620239258</v>
      </c>
      <c r="BD17" s="83">
        <f t="shared" si="6"/>
        <v>0.12609361112117767</v>
      </c>
      <c r="BF17" s="83">
        <f t="shared" si="7"/>
        <v>-1.3015866279602051E-3</v>
      </c>
      <c r="BG17" s="83">
        <f t="shared" si="7"/>
        <v>-1.5884935855865479E-3</v>
      </c>
      <c r="BH17" s="83">
        <f t="shared" si="7"/>
        <v>-1.8813461065292358E-3</v>
      </c>
      <c r="BI17" s="83">
        <f t="shared" si="7"/>
        <v>-1.7641559243202209E-3</v>
      </c>
      <c r="BJ17" s="83">
        <f t="shared" si="7"/>
        <v>-1.7615854740142822E-3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1234754</v>
      </c>
      <c r="K18" s="78">
        <v>1263399</v>
      </c>
      <c r="L18" s="78">
        <v>1314094</v>
      </c>
      <c r="M18" s="78">
        <v>1273425</v>
      </c>
      <c r="N18" s="78">
        <v>1297098</v>
      </c>
      <c r="O18" s="62"/>
      <c r="P18" s="78">
        <v>-10654</v>
      </c>
      <c r="Q18" s="78">
        <v>-9791</v>
      </c>
      <c r="R18" s="78">
        <v>-21494</v>
      </c>
      <c r="S18" s="78">
        <v>-22158</v>
      </c>
      <c r="T18" s="78">
        <v>-23603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0.14157330989837646</v>
      </c>
      <c r="AC18" s="63">
        <v>0.14485765993595123</v>
      </c>
      <c r="AD18" s="63">
        <v>0.15067020058631897</v>
      </c>
      <c r="AE18" s="63">
        <v>0.14600721001625061</v>
      </c>
      <c r="AF18" s="63">
        <v>0.14872148633003235</v>
      </c>
      <c r="AG18" s="64"/>
      <c r="AH18" s="63">
        <v>-1.2215524911880493E-3</v>
      </c>
      <c r="AI18" s="63">
        <v>-1.1226087808609009E-3</v>
      </c>
      <c r="AJ18" s="63">
        <v>-2.4644434452056885E-3</v>
      </c>
      <c r="AK18" s="63">
        <v>-2.5405734777450562E-3</v>
      </c>
      <c r="AL18" s="63">
        <v>-2.7062594890594482E-3</v>
      </c>
      <c r="AM18" s="19"/>
      <c r="AN18" s="82">
        <f t="shared" si="4"/>
        <v>1235000</v>
      </c>
      <c r="AO18" s="82">
        <f t="shared" si="4"/>
        <v>1265000</v>
      </c>
      <c r="AP18" s="82">
        <f t="shared" si="4"/>
        <v>1315000</v>
      </c>
      <c r="AQ18" s="82">
        <f t="shared" si="4"/>
        <v>1275000</v>
      </c>
      <c r="AR18" s="82">
        <f t="shared" si="4"/>
        <v>1295000</v>
      </c>
      <c r="AS18" s="37"/>
      <c r="AT18" s="82">
        <f t="shared" si="5"/>
        <v>-10000</v>
      </c>
      <c r="AU18" s="82">
        <f t="shared" si="5"/>
        <v>-10000</v>
      </c>
      <c r="AV18" s="82">
        <f t="shared" si="5"/>
        <v>-20000</v>
      </c>
      <c r="AW18" s="82">
        <f t="shared" si="5"/>
        <v>-20000</v>
      </c>
      <c r="AX18" s="82">
        <f t="shared" si="5"/>
        <v>-25000</v>
      </c>
      <c r="AY18" s="37"/>
      <c r="AZ18" s="83">
        <f t="shared" si="6"/>
        <v>0.14157330989837646</v>
      </c>
      <c r="BA18" s="83">
        <f t="shared" si="6"/>
        <v>0.14485765993595123</v>
      </c>
      <c r="BB18" s="83">
        <f t="shared" si="6"/>
        <v>0.15067020058631897</v>
      </c>
      <c r="BC18" s="83">
        <f t="shared" si="6"/>
        <v>0.14600721001625061</v>
      </c>
      <c r="BD18" s="83">
        <f t="shared" si="6"/>
        <v>0.14872148633003235</v>
      </c>
      <c r="BF18" s="83">
        <f t="shared" si="7"/>
        <v>-1.2215524911880493E-3</v>
      </c>
      <c r="BG18" s="83">
        <f t="shared" si="7"/>
        <v>-1.1226087808609009E-3</v>
      </c>
      <c r="BH18" s="83">
        <f t="shared" si="7"/>
        <v>-2.4644434452056885E-3</v>
      </c>
      <c r="BI18" s="83">
        <f t="shared" si="7"/>
        <v>-2.5405734777450562E-3</v>
      </c>
      <c r="BJ18" s="83">
        <f t="shared" si="7"/>
        <v>-2.7062594890594482E-3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1117896</v>
      </c>
      <c r="K19" s="78">
        <v>1103930</v>
      </c>
      <c r="L19" s="78">
        <v>1209023</v>
      </c>
      <c r="M19" s="78">
        <v>1169824</v>
      </c>
      <c r="N19" s="78">
        <v>1190255</v>
      </c>
      <c r="O19" s="62"/>
      <c r="P19" s="78">
        <v>-4330</v>
      </c>
      <c r="Q19" s="78">
        <v>-3365</v>
      </c>
      <c r="R19" s="78">
        <v>-5219</v>
      </c>
      <c r="S19" s="78">
        <v>-1984</v>
      </c>
      <c r="T19" s="78">
        <v>-1984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0.13320472836494446</v>
      </c>
      <c r="AC19" s="63">
        <v>0.13154058158397675</v>
      </c>
      <c r="AD19" s="63">
        <v>0.14406311511993408</v>
      </c>
      <c r="AE19" s="63">
        <v>0.13939228653907776</v>
      </c>
      <c r="AF19" s="63">
        <v>0.14182677865028381</v>
      </c>
      <c r="AG19" s="64"/>
      <c r="AH19" s="63">
        <v>-5.1593780517578125E-4</v>
      </c>
      <c r="AI19" s="63">
        <v>-4.0096044540405273E-4</v>
      </c>
      <c r="AJ19" s="63">
        <v>-6.2187016010284424E-4</v>
      </c>
      <c r="AK19" s="63">
        <v>-2.3640692234039307E-4</v>
      </c>
      <c r="AL19" s="63">
        <v>-2.3640692234039307E-4</v>
      </c>
      <c r="AM19" s="19"/>
      <c r="AN19" s="82">
        <f t="shared" si="4"/>
        <v>1120000</v>
      </c>
      <c r="AO19" s="82">
        <f t="shared" si="4"/>
        <v>1105000</v>
      </c>
      <c r="AP19" s="82">
        <f t="shared" si="4"/>
        <v>1210000</v>
      </c>
      <c r="AQ19" s="82">
        <f t="shared" si="4"/>
        <v>1170000</v>
      </c>
      <c r="AR19" s="82">
        <f t="shared" si="4"/>
        <v>1190000</v>
      </c>
      <c r="AS19" s="37"/>
      <c r="AT19" s="82">
        <f t="shared" si="5"/>
        <v>-5000</v>
      </c>
      <c r="AU19" s="82">
        <f t="shared" si="5"/>
        <v>-5000</v>
      </c>
      <c r="AV19" s="82">
        <f t="shared" si="5"/>
        <v>-5000</v>
      </c>
      <c r="AW19" s="82">
        <f t="shared" si="5"/>
        <v>0</v>
      </c>
      <c r="AX19" s="82">
        <f t="shared" si="5"/>
        <v>0</v>
      </c>
      <c r="AY19" s="37"/>
      <c r="AZ19" s="83">
        <f t="shared" si="6"/>
        <v>0.13320472836494446</v>
      </c>
      <c r="BA19" s="83">
        <f t="shared" si="6"/>
        <v>0.13154058158397675</v>
      </c>
      <c r="BB19" s="83">
        <f t="shared" si="6"/>
        <v>0.14406311511993408</v>
      </c>
      <c r="BC19" s="83">
        <f t="shared" si="6"/>
        <v>0.13939228653907776</v>
      </c>
      <c r="BD19" s="83">
        <f t="shared" si="6"/>
        <v>0.14182677865028381</v>
      </c>
      <c r="BF19" s="83">
        <f t="shared" si="7"/>
        <v>-5.1593780517578125E-4</v>
      </c>
      <c r="BG19" s="83">
        <f t="shared" si="7"/>
        <v>-4.0096044540405273E-4</v>
      </c>
      <c r="BH19" s="83">
        <f t="shared" si="7"/>
        <v>-6.2187016010284424E-4</v>
      </c>
      <c r="BI19" s="83">
        <f t="shared" si="7"/>
        <v>-2.3640692234039307E-4</v>
      </c>
      <c r="BJ19" s="83">
        <f t="shared" si="7"/>
        <v>-2.3640692234039307E-4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1143424</v>
      </c>
      <c r="K20" s="78">
        <v>1128942</v>
      </c>
      <c r="L20" s="78">
        <v>1210983</v>
      </c>
      <c r="M20" s="78">
        <v>1185882</v>
      </c>
      <c r="N20" s="78">
        <v>1222857</v>
      </c>
      <c r="O20" s="62"/>
      <c r="P20" s="78">
        <v>-1442</v>
      </c>
      <c r="Q20" s="78">
        <v>0</v>
      </c>
      <c r="R20" s="78">
        <v>0</v>
      </c>
      <c r="S20" s="78">
        <v>0</v>
      </c>
      <c r="T20" s="78">
        <v>0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0.1296207457780838</v>
      </c>
      <c r="AC20" s="63">
        <v>0.12797904014587402</v>
      </c>
      <c r="AD20" s="63">
        <v>0.13727936148643494</v>
      </c>
      <c r="AE20" s="63">
        <v>0.13443386554718018</v>
      </c>
      <c r="AF20" s="63">
        <v>0.13862542808055878</v>
      </c>
      <c r="AG20" s="64"/>
      <c r="AH20" s="63">
        <v>-1.6346573829650879E-4</v>
      </c>
      <c r="AI20" s="63">
        <v>0</v>
      </c>
      <c r="AJ20" s="63">
        <v>0</v>
      </c>
      <c r="AK20" s="63">
        <v>0</v>
      </c>
      <c r="AL20" s="63">
        <v>0</v>
      </c>
      <c r="AM20" s="19"/>
      <c r="AN20" s="82">
        <f t="shared" si="4"/>
        <v>1145000</v>
      </c>
      <c r="AO20" s="82">
        <f t="shared" si="4"/>
        <v>1130000</v>
      </c>
      <c r="AP20" s="82">
        <f t="shared" si="4"/>
        <v>1210000</v>
      </c>
      <c r="AQ20" s="82">
        <f t="shared" si="4"/>
        <v>1185000</v>
      </c>
      <c r="AR20" s="82">
        <f t="shared" si="4"/>
        <v>1225000</v>
      </c>
      <c r="AS20" s="37"/>
      <c r="AT20" s="82">
        <f t="shared" si="5"/>
        <v>0</v>
      </c>
      <c r="AU20" s="82">
        <f t="shared" si="5"/>
        <v>0</v>
      </c>
      <c r="AV20" s="82">
        <f t="shared" si="5"/>
        <v>0</v>
      </c>
      <c r="AW20" s="82">
        <f t="shared" si="5"/>
        <v>0</v>
      </c>
      <c r="AX20" s="82">
        <f t="shared" si="5"/>
        <v>0</v>
      </c>
      <c r="AY20" s="37"/>
      <c r="AZ20" s="83">
        <f t="shared" si="6"/>
        <v>0.1296207457780838</v>
      </c>
      <c r="BA20" s="83">
        <f t="shared" si="6"/>
        <v>0.12797904014587402</v>
      </c>
      <c r="BB20" s="83">
        <f t="shared" si="6"/>
        <v>0.13727936148643494</v>
      </c>
      <c r="BC20" s="83">
        <f t="shared" si="6"/>
        <v>0.13443386554718018</v>
      </c>
      <c r="BD20" s="83">
        <f t="shared" si="6"/>
        <v>0.13862542808055878</v>
      </c>
      <c r="BF20" s="83">
        <f t="shared" si="7"/>
        <v>-1.6346573829650879E-4</v>
      </c>
      <c r="BG20" s="83">
        <f t="shared" si="7"/>
        <v>0</v>
      </c>
      <c r="BH20" s="83">
        <f t="shared" si="7"/>
        <v>0</v>
      </c>
      <c r="BI20" s="83">
        <f t="shared" si="7"/>
        <v>0</v>
      </c>
      <c r="BJ20" s="83">
        <f t="shared" si="7"/>
        <v>0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711988</v>
      </c>
      <c r="K21" s="78">
        <v>661339</v>
      </c>
      <c r="L21" s="78">
        <v>671126</v>
      </c>
      <c r="M21" s="78">
        <v>625764</v>
      </c>
      <c r="N21" s="78">
        <v>646800</v>
      </c>
      <c r="O21" s="62"/>
      <c r="P21" s="78">
        <v>0</v>
      </c>
      <c r="Q21" s="78">
        <v>0</v>
      </c>
      <c r="R21" s="78">
        <v>0</v>
      </c>
      <c r="S21" s="78">
        <v>0</v>
      </c>
      <c r="T21" s="78">
        <v>0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5.7041283696889877E-2</v>
      </c>
      <c r="AC21" s="63">
        <v>5.2983514964580536E-2</v>
      </c>
      <c r="AD21" s="63">
        <v>5.3767602890729904E-2</v>
      </c>
      <c r="AE21" s="63">
        <v>5.0133403390645981E-2</v>
      </c>
      <c r="AF21" s="63">
        <v>5.1818713545799255E-2</v>
      </c>
      <c r="AG21" s="64"/>
      <c r="AH21" s="63">
        <v>0</v>
      </c>
      <c r="AI21" s="63">
        <v>0</v>
      </c>
      <c r="AJ21" s="63">
        <v>0</v>
      </c>
      <c r="AK21" s="63">
        <v>0</v>
      </c>
      <c r="AL21" s="63">
        <v>0</v>
      </c>
      <c r="AM21" s="19"/>
      <c r="AN21" s="82">
        <f t="shared" si="4"/>
        <v>710000</v>
      </c>
      <c r="AO21" s="82">
        <f t="shared" si="4"/>
        <v>660000</v>
      </c>
      <c r="AP21" s="82">
        <f t="shared" si="4"/>
        <v>670000</v>
      </c>
      <c r="AQ21" s="82">
        <f t="shared" si="4"/>
        <v>625000</v>
      </c>
      <c r="AR21" s="82">
        <f t="shared" si="4"/>
        <v>645000</v>
      </c>
      <c r="AS21" s="37"/>
      <c r="AT21" s="82">
        <f t="shared" si="5"/>
        <v>0</v>
      </c>
      <c r="AU21" s="82">
        <f t="shared" si="5"/>
        <v>0</v>
      </c>
      <c r="AV21" s="82">
        <f t="shared" si="5"/>
        <v>0</v>
      </c>
      <c r="AW21" s="82">
        <f t="shared" si="5"/>
        <v>0</v>
      </c>
      <c r="AX21" s="82">
        <f t="shared" si="5"/>
        <v>0</v>
      </c>
      <c r="AY21" s="37"/>
      <c r="AZ21" s="83">
        <f t="shared" si="6"/>
        <v>5.7041283696889877E-2</v>
      </c>
      <c r="BA21" s="83">
        <f t="shared" si="6"/>
        <v>5.2983514964580536E-2</v>
      </c>
      <c r="BB21" s="83">
        <f t="shared" si="6"/>
        <v>5.3767602890729904E-2</v>
      </c>
      <c r="BC21" s="83">
        <f t="shared" si="6"/>
        <v>5.0133403390645981E-2</v>
      </c>
      <c r="BD21" s="83">
        <f t="shared" si="6"/>
        <v>5.1818713545799255E-2</v>
      </c>
      <c r="BF21" s="83">
        <f t="shared" si="7"/>
        <v>0</v>
      </c>
      <c r="BG21" s="83">
        <f t="shared" si="7"/>
        <v>0</v>
      </c>
      <c r="BH21" s="83">
        <f t="shared" si="7"/>
        <v>0</v>
      </c>
      <c r="BI21" s="83">
        <f t="shared" si="7"/>
        <v>0</v>
      </c>
      <c r="BJ21" s="83">
        <f t="shared" si="7"/>
        <v>0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2295327</v>
      </c>
      <c r="K23" s="78">
        <v>2289712</v>
      </c>
      <c r="L23" s="78">
        <v>2471414</v>
      </c>
      <c r="M23" s="78">
        <v>2391390</v>
      </c>
      <c r="N23" s="78">
        <v>2421116</v>
      </c>
      <c r="O23" s="62"/>
      <c r="P23" s="78">
        <v>-5155</v>
      </c>
      <c r="Q23" s="78">
        <v>-4190</v>
      </c>
      <c r="R23" s="78">
        <v>-846</v>
      </c>
      <c r="S23" s="78">
        <v>-1510</v>
      </c>
      <c r="T23" s="78">
        <v>-1510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0.18831613659858704</v>
      </c>
      <c r="AC23" s="63">
        <v>0.18785546720027924</v>
      </c>
      <c r="AD23" s="63">
        <v>0.20276288688182831</v>
      </c>
      <c r="AE23" s="63">
        <v>0.19619746506214142</v>
      </c>
      <c r="AF23" s="63">
        <v>0.19863627851009369</v>
      </c>
      <c r="AG23" s="64"/>
      <c r="AH23" s="63">
        <v>-4.2292475700378418E-4</v>
      </c>
      <c r="AI23" s="63">
        <v>-3.4375488758087158E-4</v>
      </c>
      <c r="AJ23" s="63">
        <v>-6.9409608840942383E-5</v>
      </c>
      <c r="AK23" s="63">
        <v>-1.2387335300445557E-4</v>
      </c>
      <c r="AL23" s="63">
        <v>-1.2388825416564941E-4</v>
      </c>
      <c r="AM23" s="19"/>
      <c r="AN23" s="82">
        <f t="shared" si="4"/>
        <v>2295000</v>
      </c>
      <c r="AO23" s="82">
        <f t="shared" si="4"/>
        <v>2290000</v>
      </c>
      <c r="AP23" s="82">
        <f t="shared" si="4"/>
        <v>2470000</v>
      </c>
      <c r="AQ23" s="82">
        <f t="shared" si="4"/>
        <v>2390000</v>
      </c>
      <c r="AR23" s="82">
        <f t="shared" si="4"/>
        <v>2420000</v>
      </c>
      <c r="AS23" s="37"/>
      <c r="AT23" s="82">
        <f t="shared" si="5"/>
        <v>-5000</v>
      </c>
      <c r="AU23" s="82">
        <f t="shared" si="5"/>
        <v>-5000</v>
      </c>
      <c r="AV23" s="82">
        <f t="shared" si="5"/>
        <v>0</v>
      </c>
      <c r="AW23" s="82">
        <f t="shared" si="5"/>
        <v>0</v>
      </c>
      <c r="AX23" s="82">
        <f t="shared" si="5"/>
        <v>0</v>
      </c>
      <c r="AY23" s="37"/>
      <c r="AZ23" s="83">
        <f t="shared" si="6"/>
        <v>0.18831613659858704</v>
      </c>
      <c r="BA23" s="83">
        <f t="shared" si="6"/>
        <v>0.18785546720027924</v>
      </c>
      <c r="BB23" s="83">
        <f t="shared" si="6"/>
        <v>0.20276288688182831</v>
      </c>
      <c r="BC23" s="83">
        <f t="shared" si="6"/>
        <v>0.19619746506214142</v>
      </c>
      <c r="BD23" s="83">
        <f t="shared" si="6"/>
        <v>0.19863627851009369</v>
      </c>
      <c r="BF23" s="83">
        <f t="shared" si="7"/>
        <v>-4.2292475700378418E-4</v>
      </c>
      <c r="BG23" s="83">
        <f t="shared" si="7"/>
        <v>-3.4375488758087158E-4</v>
      </c>
      <c r="BH23" s="83">
        <f t="shared" si="7"/>
        <v>-6.9409608840942383E-5</v>
      </c>
      <c r="BI23" s="83">
        <f t="shared" si="7"/>
        <v>-1.2387335300445557E-4</v>
      </c>
      <c r="BJ23" s="83">
        <f t="shared" si="7"/>
        <v>-1.2388825416564941E-4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1610943</v>
      </c>
      <c r="K24" s="78">
        <v>1559356</v>
      </c>
      <c r="L24" s="78">
        <v>1636930</v>
      </c>
      <c r="M24" s="78">
        <v>1657159</v>
      </c>
      <c r="N24" s="78">
        <v>1751848</v>
      </c>
      <c r="O24" s="62"/>
      <c r="P24" s="78">
        <v>-61146</v>
      </c>
      <c r="Q24" s="78">
        <v>-55755</v>
      </c>
      <c r="R24" s="78">
        <v>-91218</v>
      </c>
      <c r="S24" s="78">
        <v>-72713</v>
      </c>
      <c r="T24" s="78">
        <v>-66841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0.30899250507354736</v>
      </c>
      <c r="AC24" s="63">
        <v>0.2990976870059967</v>
      </c>
      <c r="AD24" s="63">
        <v>0.31397703289985657</v>
      </c>
      <c r="AE24" s="63">
        <v>0.31785714626312256</v>
      </c>
      <c r="AF24" s="63">
        <v>0.33601927757263184</v>
      </c>
      <c r="AG24" s="64"/>
      <c r="AH24" s="63">
        <v>-1.1728346347808838E-2</v>
      </c>
      <c r="AI24" s="63">
        <v>-1.0694295167922974E-2</v>
      </c>
      <c r="AJ24" s="63">
        <v>-1.7496407032012939E-2</v>
      </c>
      <c r="AK24" s="63">
        <v>-1.3946950435638428E-2</v>
      </c>
      <c r="AL24" s="63">
        <v>-1.2820690870285034E-2</v>
      </c>
      <c r="AM24" s="19"/>
      <c r="AN24" s="82">
        <f t="shared" si="4"/>
        <v>1610000</v>
      </c>
      <c r="AO24" s="82">
        <f t="shared" si="4"/>
        <v>1560000</v>
      </c>
      <c r="AP24" s="82">
        <f t="shared" si="4"/>
        <v>1635000</v>
      </c>
      <c r="AQ24" s="82">
        <f t="shared" si="4"/>
        <v>1655000</v>
      </c>
      <c r="AR24" s="82">
        <f t="shared" si="4"/>
        <v>1750000</v>
      </c>
      <c r="AS24" s="37"/>
      <c r="AT24" s="82">
        <f t="shared" si="5"/>
        <v>-60000</v>
      </c>
      <c r="AU24" s="82">
        <f t="shared" si="5"/>
        <v>-55000</v>
      </c>
      <c r="AV24" s="82">
        <f t="shared" si="5"/>
        <v>-90000</v>
      </c>
      <c r="AW24" s="82">
        <f t="shared" si="5"/>
        <v>-75000</v>
      </c>
      <c r="AX24" s="82">
        <f t="shared" si="5"/>
        <v>-65000</v>
      </c>
      <c r="AY24" s="37"/>
      <c r="AZ24" s="83">
        <f t="shared" si="6"/>
        <v>0.30899250507354736</v>
      </c>
      <c r="BA24" s="83">
        <f t="shared" si="6"/>
        <v>0.2990976870059967</v>
      </c>
      <c r="BB24" s="83">
        <f t="shared" si="6"/>
        <v>0.31397703289985657</v>
      </c>
      <c r="BC24" s="83">
        <f t="shared" si="6"/>
        <v>0.31785714626312256</v>
      </c>
      <c r="BD24" s="83">
        <f t="shared" si="6"/>
        <v>0.33601927757263184</v>
      </c>
      <c r="BF24" s="83">
        <f t="shared" si="7"/>
        <v>-1.1728346347808838E-2</v>
      </c>
      <c r="BG24" s="83">
        <f t="shared" si="7"/>
        <v>-1.0694295167922974E-2</v>
      </c>
      <c r="BH24" s="83">
        <f t="shared" si="7"/>
        <v>-1.7496407032012939E-2</v>
      </c>
      <c r="BI24" s="83">
        <f t="shared" si="7"/>
        <v>-1.3946950435638428E-2</v>
      </c>
      <c r="BJ24" s="83">
        <f t="shared" si="7"/>
        <v>-1.2820690870285034E-2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1044594</v>
      </c>
      <c r="K25" s="78">
        <v>1037044</v>
      </c>
      <c r="L25" s="78">
        <v>1117226</v>
      </c>
      <c r="M25" s="78">
        <v>1100432</v>
      </c>
      <c r="N25" s="78">
        <v>1108248</v>
      </c>
      <c r="O25" s="62"/>
      <c r="P25" s="78">
        <v>-1442</v>
      </c>
      <c r="Q25" s="78">
        <v>0</v>
      </c>
      <c r="R25" s="78">
        <v>0</v>
      </c>
      <c r="S25" s="78">
        <v>0</v>
      </c>
      <c r="T25" s="78">
        <v>0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7.6849721372127533E-2</v>
      </c>
      <c r="AC25" s="63">
        <v>7.6294280588626862E-2</v>
      </c>
      <c r="AD25" s="63">
        <v>8.2193188369274139E-2</v>
      </c>
      <c r="AE25" s="63">
        <v>8.0957666039466858E-2</v>
      </c>
      <c r="AF25" s="63">
        <v>8.1532686948776245E-2</v>
      </c>
      <c r="AG25" s="64"/>
      <c r="AH25" s="63">
        <v>-1.0608881711959839E-4</v>
      </c>
      <c r="AI25" s="63">
        <v>0</v>
      </c>
      <c r="AJ25" s="63">
        <v>0</v>
      </c>
      <c r="AK25" s="63">
        <v>0</v>
      </c>
      <c r="AL25" s="63">
        <v>0</v>
      </c>
      <c r="AM25" s="19"/>
      <c r="AN25" s="82">
        <f t="shared" si="4"/>
        <v>1045000</v>
      </c>
      <c r="AO25" s="82">
        <f t="shared" si="4"/>
        <v>1035000</v>
      </c>
      <c r="AP25" s="82">
        <f t="shared" si="4"/>
        <v>1115000</v>
      </c>
      <c r="AQ25" s="82">
        <f t="shared" si="4"/>
        <v>1100000</v>
      </c>
      <c r="AR25" s="82">
        <f t="shared" si="4"/>
        <v>1110000</v>
      </c>
      <c r="AS25" s="37"/>
      <c r="AT25" s="82">
        <f t="shared" si="5"/>
        <v>0</v>
      </c>
      <c r="AU25" s="82">
        <f t="shared" si="5"/>
        <v>0</v>
      </c>
      <c r="AV25" s="82">
        <f t="shared" si="5"/>
        <v>0</v>
      </c>
      <c r="AW25" s="82">
        <f t="shared" si="5"/>
        <v>0</v>
      </c>
      <c r="AX25" s="82">
        <f t="shared" si="5"/>
        <v>0</v>
      </c>
      <c r="AY25" s="37"/>
      <c r="AZ25" s="83">
        <f t="shared" si="6"/>
        <v>7.6849721372127533E-2</v>
      </c>
      <c r="BA25" s="83">
        <f t="shared" si="6"/>
        <v>7.6294280588626862E-2</v>
      </c>
      <c r="BB25" s="83">
        <f t="shared" si="6"/>
        <v>8.2193188369274139E-2</v>
      </c>
      <c r="BC25" s="83">
        <f t="shared" si="6"/>
        <v>8.0957666039466858E-2</v>
      </c>
      <c r="BD25" s="83">
        <f t="shared" si="6"/>
        <v>8.1532686948776245E-2</v>
      </c>
      <c r="BF25" s="83">
        <f t="shared" si="7"/>
        <v>-1.0608881711959839E-4</v>
      </c>
      <c r="BG25" s="83">
        <f t="shared" si="7"/>
        <v>0</v>
      </c>
      <c r="BH25" s="83">
        <f t="shared" si="7"/>
        <v>0</v>
      </c>
      <c r="BI25" s="83">
        <f t="shared" si="7"/>
        <v>0</v>
      </c>
      <c r="BJ25" s="83">
        <f t="shared" si="7"/>
        <v>0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3542098</v>
      </c>
      <c r="K26" s="78">
        <v>3599184</v>
      </c>
      <c r="L26" s="78">
        <v>3676170</v>
      </c>
      <c r="M26" s="78">
        <v>3555565</v>
      </c>
      <c r="N26" s="78">
        <v>3624377</v>
      </c>
      <c r="O26" s="62"/>
      <c r="P26" s="78">
        <v>-13180</v>
      </c>
      <c r="Q26" s="78">
        <v>-22680</v>
      </c>
      <c r="R26" s="78">
        <v>-45959</v>
      </c>
      <c r="S26" s="78">
        <v>-45959</v>
      </c>
      <c r="T26" s="78">
        <v>-51739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0.15587595105171204</v>
      </c>
      <c r="AC26" s="63">
        <v>0.15838812291622162</v>
      </c>
      <c r="AD26" s="63">
        <v>0.16177602112293243</v>
      </c>
      <c r="AE26" s="63">
        <v>0.15646860003471375</v>
      </c>
      <c r="AF26" s="63">
        <v>0.15949678421020508</v>
      </c>
      <c r="AG26" s="64"/>
      <c r="AH26" s="63">
        <v>-5.8001279830932617E-4</v>
      </c>
      <c r="AI26" s="63">
        <v>-9.9806487560272217E-4</v>
      </c>
      <c r="AJ26" s="63">
        <v>-2.0225048065185547E-3</v>
      </c>
      <c r="AK26" s="63">
        <v>-2.0225048065185547E-3</v>
      </c>
      <c r="AL26" s="63">
        <v>-2.2768676280975342E-3</v>
      </c>
      <c r="AM26" s="19"/>
      <c r="AN26" s="82">
        <f t="shared" si="4"/>
        <v>3540000</v>
      </c>
      <c r="AO26" s="82">
        <f t="shared" si="4"/>
        <v>3600000</v>
      </c>
      <c r="AP26" s="82">
        <f t="shared" si="4"/>
        <v>3675000</v>
      </c>
      <c r="AQ26" s="82">
        <f t="shared" si="4"/>
        <v>3555000</v>
      </c>
      <c r="AR26" s="82">
        <f t="shared" si="4"/>
        <v>3625000</v>
      </c>
      <c r="AS26" s="37"/>
      <c r="AT26" s="82">
        <f t="shared" si="5"/>
        <v>-15000</v>
      </c>
      <c r="AU26" s="82">
        <f t="shared" si="5"/>
        <v>-25000</v>
      </c>
      <c r="AV26" s="82">
        <f t="shared" si="5"/>
        <v>-45000</v>
      </c>
      <c r="AW26" s="82">
        <f t="shared" si="5"/>
        <v>-45000</v>
      </c>
      <c r="AX26" s="82">
        <f t="shared" si="5"/>
        <v>-50000</v>
      </c>
      <c r="AY26" s="37"/>
      <c r="AZ26" s="83">
        <f t="shared" si="6"/>
        <v>0.15587595105171204</v>
      </c>
      <c r="BA26" s="83">
        <f t="shared" si="6"/>
        <v>0.15838812291622162</v>
      </c>
      <c r="BB26" s="83">
        <f t="shared" si="6"/>
        <v>0.16177602112293243</v>
      </c>
      <c r="BC26" s="83">
        <f t="shared" si="6"/>
        <v>0.15646860003471375</v>
      </c>
      <c r="BD26" s="83">
        <f t="shared" si="6"/>
        <v>0.15949678421020508</v>
      </c>
      <c r="BF26" s="83">
        <f t="shared" si="7"/>
        <v>-5.8001279830932617E-4</v>
      </c>
      <c r="BG26" s="83">
        <f t="shared" si="7"/>
        <v>-9.9806487560272217E-4</v>
      </c>
      <c r="BH26" s="83">
        <f t="shared" si="7"/>
        <v>-2.0225048065185547E-3</v>
      </c>
      <c r="BI26" s="83">
        <f t="shared" si="7"/>
        <v>-2.0225048065185547E-3</v>
      </c>
      <c r="BJ26" s="83">
        <f t="shared" si="7"/>
        <v>-2.2768676280975342E-3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356424</v>
      </c>
      <c r="K27" s="78">
        <v>327189</v>
      </c>
      <c r="L27" s="78">
        <v>347356</v>
      </c>
      <c r="M27" s="78">
        <v>321853</v>
      </c>
      <c r="N27" s="78">
        <v>320948</v>
      </c>
      <c r="O27" s="62"/>
      <c r="P27" s="78">
        <v>0</v>
      </c>
      <c r="Q27" s="78">
        <v>0</v>
      </c>
      <c r="R27" s="78">
        <v>0</v>
      </c>
      <c r="S27" s="78">
        <v>0</v>
      </c>
      <c r="T27" s="78">
        <v>0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7.9767622053623199E-2</v>
      </c>
      <c r="AC27" s="63">
        <v>7.3224835097789764E-2</v>
      </c>
      <c r="AD27" s="63">
        <v>7.7738210558891296E-2</v>
      </c>
      <c r="AE27" s="63">
        <v>7.2030641138553619E-2</v>
      </c>
      <c r="AF27" s="63">
        <v>7.1828104555606842E-2</v>
      </c>
      <c r="AG27" s="64"/>
      <c r="AH27" s="63">
        <v>0</v>
      </c>
      <c r="AI27" s="63">
        <v>0</v>
      </c>
      <c r="AJ27" s="63">
        <v>0</v>
      </c>
      <c r="AK27" s="63">
        <v>0</v>
      </c>
      <c r="AL27" s="63">
        <v>0</v>
      </c>
      <c r="AM27" s="19"/>
      <c r="AN27" s="82">
        <f t="shared" si="4"/>
        <v>355000</v>
      </c>
      <c r="AO27" s="82">
        <f t="shared" si="4"/>
        <v>325000</v>
      </c>
      <c r="AP27" s="82">
        <f t="shared" si="4"/>
        <v>345000</v>
      </c>
      <c r="AQ27" s="82">
        <f t="shared" si="4"/>
        <v>320000</v>
      </c>
      <c r="AR27" s="82">
        <f t="shared" si="4"/>
        <v>320000</v>
      </c>
      <c r="AS27" s="37"/>
      <c r="AT27" s="82">
        <f t="shared" si="5"/>
        <v>0</v>
      </c>
      <c r="AU27" s="82">
        <f t="shared" si="5"/>
        <v>0</v>
      </c>
      <c r="AV27" s="82">
        <f t="shared" si="5"/>
        <v>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7.9767622053623199E-2</v>
      </c>
      <c r="BA27" s="83">
        <f t="shared" si="6"/>
        <v>7.3224835097789764E-2</v>
      </c>
      <c r="BB27" s="83">
        <f t="shared" si="6"/>
        <v>7.7738210558891296E-2</v>
      </c>
      <c r="BC27" s="83">
        <f t="shared" si="6"/>
        <v>7.2030641138553619E-2</v>
      </c>
      <c r="BD27" s="83">
        <f t="shared" si="6"/>
        <v>7.1828104555606842E-2</v>
      </c>
      <c r="BF27" s="83">
        <f t="shared" si="7"/>
        <v>0</v>
      </c>
      <c r="BG27" s="83">
        <f t="shared" si="7"/>
        <v>0</v>
      </c>
      <c r="BH27" s="83">
        <f t="shared" si="7"/>
        <v>0</v>
      </c>
      <c r="BI27" s="83">
        <f t="shared" si="7"/>
        <v>0</v>
      </c>
      <c r="BJ27" s="83">
        <f t="shared" si="7"/>
        <v>0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394438</v>
      </c>
      <c r="K28" s="78">
        <v>381447</v>
      </c>
      <c r="L28" s="78">
        <v>373181</v>
      </c>
      <c r="M28" s="78">
        <v>357411</v>
      </c>
      <c r="N28" s="78">
        <v>405543</v>
      </c>
      <c r="O28" s="62"/>
      <c r="P28" s="78">
        <v>0</v>
      </c>
      <c r="Q28" s="78">
        <v>0</v>
      </c>
      <c r="R28" s="78">
        <v>0</v>
      </c>
      <c r="S28" s="78">
        <v>0</v>
      </c>
      <c r="T28" s="78">
        <v>0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4.616570845246315E-2</v>
      </c>
      <c r="AC28" s="63">
        <v>4.4645216315984726E-2</v>
      </c>
      <c r="AD28" s="63">
        <v>4.367775097489357E-2</v>
      </c>
      <c r="AE28" s="63">
        <v>4.1832003742456436E-2</v>
      </c>
      <c r="AF28" s="63">
        <v>4.7465454787015915E-2</v>
      </c>
      <c r="AG28" s="64"/>
      <c r="AH28" s="63">
        <v>0</v>
      </c>
      <c r="AI28" s="63">
        <v>0</v>
      </c>
      <c r="AJ28" s="63">
        <v>0</v>
      </c>
      <c r="AK28" s="63">
        <v>0</v>
      </c>
      <c r="AL28" s="63">
        <v>0</v>
      </c>
      <c r="AM28" s="19"/>
      <c r="AN28" s="82">
        <f t="shared" si="4"/>
        <v>395000</v>
      </c>
      <c r="AO28" s="82">
        <f t="shared" si="4"/>
        <v>380000</v>
      </c>
      <c r="AP28" s="82">
        <f t="shared" si="4"/>
        <v>375000</v>
      </c>
      <c r="AQ28" s="82">
        <f t="shared" si="4"/>
        <v>355000</v>
      </c>
      <c r="AR28" s="82">
        <f t="shared" si="4"/>
        <v>405000</v>
      </c>
      <c r="AS28" s="37"/>
      <c r="AT28" s="82">
        <f t="shared" si="5"/>
        <v>0</v>
      </c>
      <c r="AU28" s="82">
        <f t="shared" si="5"/>
        <v>0</v>
      </c>
      <c r="AV28" s="82">
        <f t="shared" si="5"/>
        <v>0</v>
      </c>
      <c r="AW28" s="82">
        <f t="shared" si="5"/>
        <v>0</v>
      </c>
      <c r="AX28" s="82">
        <f t="shared" si="5"/>
        <v>0</v>
      </c>
      <c r="AY28" s="37"/>
      <c r="AZ28" s="83">
        <f t="shared" si="6"/>
        <v>4.616570845246315E-2</v>
      </c>
      <c r="BA28" s="83">
        <f t="shared" si="6"/>
        <v>4.4645216315984726E-2</v>
      </c>
      <c r="BB28" s="83">
        <f t="shared" si="6"/>
        <v>4.367775097489357E-2</v>
      </c>
      <c r="BC28" s="83">
        <f t="shared" si="6"/>
        <v>4.1832003742456436E-2</v>
      </c>
      <c r="BD28" s="83">
        <f t="shared" si="6"/>
        <v>4.7465454787015915E-2</v>
      </c>
      <c r="BF28" s="83">
        <f t="shared" si="7"/>
        <v>0</v>
      </c>
      <c r="BG28" s="83">
        <f t="shared" si="7"/>
        <v>0</v>
      </c>
      <c r="BH28" s="83">
        <f t="shared" si="7"/>
        <v>0</v>
      </c>
      <c r="BI28" s="83">
        <f t="shared" si="7"/>
        <v>0</v>
      </c>
      <c r="BJ28" s="83">
        <f t="shared" si="7"/>
        <v>0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4036982</v>
      </c>
      <c r="K30" s="78">
        <v>3981144</v>
      </c>
      <c r="L30" s="78">
        <v>4254929</v>
      </c>
      <c r="M30" s="78">
        <v>4116838</v>
      </c>
      <c r="N30" s="78">
        <v>4201607</v>
      </c>
      <c r="O30" s="62"/>
      <c r="P30" s="78">
        <v>-6597</v>
      </c>
      <c r="Q30" s="78">
        <v>-4190</v>
      </c>
      <c r="R30" s="78">
        <v>-846</v>
      </c>
      <c r="S30" s="78">
        <v>-1510</v>
      </c>
      <c r="T30" s="78">
        <v>-1510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0.10454075783491135</v>
      </c>
      <c r="AC30" s="63">
        <v>0.10309479385614395</v>
      </c>
      <c r="AD30" s="63">
        <v>0.11018466204404831</v>
      </c>
      <c r="AE30" s="63">
        <v>0.10660868883132935</v>
      </c>
      <c r="AF30" s="63">
        <v>0.10880385339260101</v>
      </c>
      <c r="AG30" s="64"/>
      <c r="AH30" s="63">
        <v>-1.7083436250686646E-4</v>
      </c>
      <c r="AI30" s="63">
        <v>-1.0850280523300171E-4</v>
      </c>
      <c r="AJ30" s="63">
        <v>-2.1912157535552979E-5</v>
      </c>
      <c r="AK30" s="63">
        <v>-3.9108097553253174E-5</v>
      </c>
      <c r="AL30" s="63">
        <v>-3.910064697265625E-5</v>
      </c>
      <c r="AM30" s="19"/>
      <c r="AN30" s="82">
        <f t="shared" si="4"/>
        <v>4035000</v>
      </c>
      <c r="AO30" s="82">
        <f t="shared" si="4"/>
        <v>3980000</v>
      </c>
      <c r="AP30" s="82">
        <f t="shared" si="4"/>
        <v>4255000</v>
      </c>
      <c r="AQ30" s="82">
        <f t="shared" si="4"/>
        <v>4115000</v>
      </c>
      <c r="AR30" s="82">
        <f t="shared" si="4"/>
        <v>4200000</v>
      </c>
      <c r="AS30" s="37"/>
      <c r="AT30" s="82">
        <f t="shared" si="5"/>
        <v>-5000</v>
      </c>
      <c r="AU30" s="82">
        <f t="shared" si="5"/>
        <v>-5000</v>
      </c>
      <c r="AV30" s="82">
        <f t="shared" si="5"/>
        <v>0</v>
      </c>
      <c r="AW30" s="82">
        <f t="shared" si="5"/>
        <v>0</v>
      </c>
      <c r="AX30" s="82">
        <f t="shared" si="5"/>
        <v>0</v>
      </c>
      <c r="AY30" s="37"/>
      <c r="AZ30" s="83">
        <f t="shared" si="6"/>
        <v>0.10454075783491135</v>
      </c>
      <c r="BA30" s="83">
        <f t="shared" si="6"/>
        <v>0.10309479385614395</v>
      </c>
      <c r="BB30" s="83">
        <f t="shared" si="6"/>
        <v>0.11018466204404831</v>
      </c>
      <c r="BC30" s="83">
        <f t="shared" si="6"/>
        <v>0.10660868883132935</v>
      </c>
      <c r="BD30" s="83">
        <f t="shared" si="6"/>
        <v>0.10880385339260101</v>
      </c>
      <c r="BF30" s="83">
        <f t="shared" si="7"/>
        <v>-1.7083436250686646E-4</v>
      </c>
      <c r="BG30" s="83">
        <f t="shared" si="7"/>
        <v>-1.0850280523300171E-4</v>
      </c>
      <c r="BH30" s="83">
        <f t="shared" si="7"/>
        <v>-2.1912157535552979E-5</v>
      </c>
      <c r="BI30" s="83">
        <f t="shared" si="7"/>
        <v>-3.9108097553253174E-5</v>
      </c>
      <c r="BJ30" s="83">
        <f t="shared" si="7"/>
        <v>-3.910064697265625E-5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1229910</v>
      </c>
      <c r="K31" s="78">
        <v>1204512</v>
      </c>
      <c r="L31" s="78">
        <v>1265498</v>
      </c>
      <c r="M31" s="78">
        <v>1252519</v>
      </c>
      <c r="N31" s="78">
        <v>1285881</v>
      </c>
      <c r="O31" s="62"/>
      <c r="P31" s="78">
        <v>-2802</v>
      </c>
      <c r="Q31" s="78">
        <v>0</v>
      </c>
      <c r="R31" s="78">
        <v>-5211</v>
      </c>
      <c r="S31" s="78">
        <v>-5211</v>
      </c>
      <c r="T31" s="78">
        <v>-5211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0.14423932135105133</v>
      </c>
      <c r="AC31" s="63">
        <v>0.14126074314117432</v>
      </c>
      <c r="AD31" s="63">
        <v>0.14841295778751373</v>
      </c>
      <c r="AE31" s="63">
        <v>0.14689083397388458</v>
      </c>
      <c r="AF31" s="63">
        <v>0.15080340206623077</v>
      </c>
      <c r="AG31" s="64"/>
      <c r="AH31" s="63">
        <v>-3.2861530780792236E-4</v>
      </c>
      <c r="AI31" s="63">
        <v>0</v>
      </c>
      <c r="AJ31" s="63">
        <v>-6.1112642288208008E-4</v>
      </c>
      <c r="AK31" s="63">
        <v>-6.1112642288208008E-4</v>
      </c>
      <c r="AL31" s="63">
        <v>-6.1112642288208008E-4</v>
      </c>
      <c r="AM31" s="19"/>
      <c r="AN31" s="82">
        <f t="shared" si="4"/>
        <v>1230000</v>
      </c>
      <c r="AO31" s="82">
        <f t="shared" si="4"/>
        <v>1205000</v>
      </c>
      <c r="AP31" s="82">
        <f t="shared" si="4"/>
        <v>1265000</v>
      </c>
      <c r="AQ31" s="82">
        <f t="shared" si="4"/>
        <v>1255000</v>
      </c>
      <c r="AR31" s="82">
        <f t="shared" si="4"/>
        <v>1285000</v>
      </c>
      <c r="AS31" s="37"/>
      <c r="AT31" s="82">
        <f t="shared" si="5"/>
        <v>-5000</v>
      </c>
      <c r="AU31" s="82">
        <f t="shared" si="5"/>
        <v>0</v>
      </c>
      <c r="AV31" s="82">
        <f t="shared" si="5"/>
        <v>-5000</v>
      </c>
      <c r="AW31" s="82">
        <f t="shared" si="5"/>
        <v>-5000</v>
      </c>
      <c r="AX31" s="82">
        <f t="shared" si="5"/>
        <v>-5000</v>
      </c>
      <c r="AY31" s="37"/>
      <c r="AZ31" s="83">
        <f t="shared" si="6"/>
        <v>0.14423932135105133</v>
      </c>
      <c r="BA31" s="83">
        <f t="shared" si="6"/>
        <v>0.14126074314117432</v>
      </c>
      <c r="BB31" s="83">
        <f t="shared" si="6"/>
        <v>0.14841295778751373</v>
      </c>
      <c r="BC31" s="83">
        <f t="shared" si="6"/>
        <v>0.14689083397388458</v>
      </c>
      <c r="BD31" s="83">
        <f t="shared" si="6"/>
        <v>0.15080340206623077</v>
      </c>
      <c r="BF31" s="83">
        <f t="shared" si="7"/>
        <v>-3.2861530780792236E-4</v>
      </c>
      <c r="BG31" s="83">
        <f t="shared" si="7"/>
        <v>0</v>
      </c>
      <c r="BH31" s="83">
        <f t="shared" si="7"/>
        <v>-6.1112642288208008E-4</v>
      </c>
      <c r="BI31" s="83">
        <f t="shared" si="7"/>
        <v>-6.1112642288208008E-4</v>
      </c>
      <c r="BJ31" s="83">
        <f t="shared" si="7"/>
        <v>-6.1112642288208008E-4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1832105</v>
      </c>
      <c r="K32" s="78">
        <v>1825790</v>
      </c>
      <c r="L32" s="78">
        <v>1868733</v>
      </c>
      <c r="M32" s="78">
        <v>1799776</v>
      </c>
      <c r="N32" s="78">
        <v>1855770</v>
      </c>
      <c r="O32" s="62"/>
      <c r="P32" s="78">
        <v>-20290</v>
      </c>
      <c r="Q32" s="78">
        <v>-22473</v>
      </c>
      <c r="R32" s="78">
        <v>-41687</v>
      </c>
      <c r="S32" s="78">
        <v>-41687</v>
      </c>
      <c r="T32" s="78">
        <v>-47467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0.14721904695034027</v>
      </c>
      <c r="AC32" s="63">
        <v>0.14671160280704498</v>
      </c>
      <c r="AD32" s="63">
        <v>0.15016229450702667</v>
      </c>
      <c r="AE32" s="63">
        <v>0.14462125301361084</v>
      </c>
      <c r="AF32" s="63">
        <v>0.14912065863609314</v>
      </c>
      <c r="AG32" s="64"/>
      <c r="AH32" s="63">
        <v>-1.6304105520248413E-3</v>
      </c>
      <c r="AI32" s="63">
        <v>-1.8058270215988159E-3</v>
      </c>
      <c r="AJ32" s="63">
        <v>-3.3497661352157593E-3</v>
      </c>
      <c r="AK32" s="63">
        <v>-3.3497661352157593E-3</v>
      </c>
      <c r="AL32" s="63">
        <v>-3.814205527305603E-3</v>
      </c>
      <c r="AM32" s="19"/>
      <c r="AN32" s="82">
        <f t="shared" si="4"/>
        <v>1830000</v>
      </c>
      <c r="AO32" s="82">
        <f t="shared" si="4"/>
        <v>1825000</v>
      </c>
      <c r="AP32" s="82">
        <f t="shared" si="4"/>
        <v>1870000</v>
      </c>
      <c r="AQ32" s="82">
        <f t="shared" si="4"/>
        <v>1800000</v>
      </c>
      <c r="AR32" s="82">
        <f t="shared" si="4"/>
        <v>1855000</v>
      </c>
      <c r="AS32" s="37"/>
      <c r="AT32" s="82">
        <f t="shared" si="5"/>
        <v>-20000</v>
      </c>
      <c r="AU32" s="82">
        <f t="shared" si="5"/>
        <v>-20000</v>
      </c>
      <c r="AV32" s="82">
        <f t="shared" si="5"/>
        <v>-40000</v>
      </c>
      <c r="AW32" s="82">
        <f t="shared" si="5"/>
        <v>-40000</v>
      </c>
      <c r="AX32" s="82">
        <f t="shared" si="5"/>
        <v>-45000</v>
      </c>
      <c r="AY32" s="37"/>
      <c r="AZ32" s="83">
        <f t="shared" si="6"/>
        <v>0.14721904695034027</v>
      </c>
      <c r="BA32" s="83">
        <f t="shared" si="6"/>
        <v>0.14671160280704498</v>
      </c>
      <c r="BB32" s="83">
        <f t="shared" si="6"/>
        <v>0.15016229450702667</v>
      </c>
      <c r="BC32" s="83">
        <f t="shared" si="6"/>
        <v>0.14462125301361084</v>
      </c>
      <c r="BD32" s="83">
        <f t="shared" si="6"/>
        <v>0.14912065863609314</v>
      </c>
      <c r="BF32" s="83">
        <f t="shared" si="7"/>
        <v>-1.6304105520248413E-3</v>
      </c>
      <c r="BG32" s="83">
        <f t="shared" si="7"/>
        <v>-1.8058270215988159E-3</v>
      </c>
      <c r="BH32" s="83">
        <f t="shared" si="7"/>
        <v>-3.3497661352157593E-3</v>
      </c>
      <c r="BI32" s="83">
        <f t="shared" si="7"/>
        <v>-3.3497661352157593E-3</v>
      </c>
      <c r="BJ32" s="83">
        <f t="shared" si="7"/>
        <v>-3.814205527305603E-3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2144827</v>
      </c>
      <c r="K33" s="78">
        <v>2182486</v>
      </c>
      <c r="L33" s="78">
        <v>2233117</v>
      </c>
      <c r="M33" s="78">
        <v>2214677</v>
      </c>
      <c r="N33" s="78">
        <v>2288822</v>
      </c>
      <c r="O33" s="62"/>
      <c r="P33" s="78">
        <v>-51234</v>
      </c>
      <c r="Q33" s="78">
        <v>-55962</v>
      </c>
      <c r="R33" s="78">
        <v>-90279</v>
      </c>
      <c r="S33" s="78">
        <v>-71774</v>
      </c>
      <c r="T33" s="78">
        <v>-65902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0.30026966333389282</v>
      </c>
      <c r="AC33" s="63">
        <v>0.30554181337356567</v>
      </c>
      <c r="AD33" s="63">
        <v>0.31262999773025513</v>
      </c>
      <c r="AE33" s="63">
        <v>0.31004846096038818</v>
      </c>
      <c r="AF33" s="63">
        <v>0.32042855024337769</v>
      </c>
      <c r="AG33" s="64"/>
      <c r="AH33" s="63">
        <v>-7.1725845336914063E-3</v>
      </c>
      <c r="AI33" s="63">
        <v>-7.8344941139221191E-3</v>
      </c>
      <c r="AJ33" s="63">
        <v>-1.263880729675293E-2</v>
      </c>
      <c r="AK33" s="63">
        <v>-1.0048151016235352E-2</v>
      </c>
      <c r="AL33" s="63">
        <v>-9.2260837554931641E-3</v>
      </c>
      <c r="AM33" s="19"/>
      <c r="AN33" s="82">
        <f t="shared" si="4"/>
        <v>2145000</v>
      </c>
      <c r="AO33" s="82">
        <f t="shared" si="4"/>
        <v>2180000</v>
      </c>
      <c r="AP33" s="82">
        <f t="shared" si="4"/>
        <v>2235000</v>
      </c>
      <c r="AQ33" s="82">
        <f t="shared" si="4"/>
        <v>2215000</v>
      </c>
      <c r="AR33" s="82">
        <f t="shared" si="4"/>
        <v>2290000</v>
      </c>
      <c r="AS33" s="37"/>
      <c r="AT33" s="82">
        <f t="shared" si="5"/>
        <v>-50000</v>
      </c>
      <c r="AU33" s="82">
        <f t="shared" si="5"/>
        <v>-55000</v>
      </c>
      <c r="AV33" s="82">
        <f t="shared" si="5"/>
        <v>-90000</v>
      </c>
      <c r="AW33" s="82">
        <f t="shared" si="5"/>
        <v>-70000</v>
      </c>
      <c r="AX33" s="82">
        <f t="shared" si="5"/>
        <v>-65000</v>
      </c>
      <c r="AY33" s="37"/>
      <c r="AZ33" s="83">
        <f t="shared" si="6"/>
        <v>0.30026966333389282</v>
      </c>
      <c r="BA33" s="83">
        <f t="shared" si="6"/>
        <v>0.30554181337356567</v>
      </c>
      <c r="BB33" s="83">
        <f t="shared" si="6"/>
        <v>0.31262999773025513</v>
      </c>
      <c r="BC33" s="83">
        <f t="shared" si="6"/>
        <v>0.31004846096038818</v>
      </c>
      <c r="BD33" s="83">
        <f t="shared" si="6"/>
        <v>0.32042855024337769</v>
      </c>
      <c r="BF33" s="83">
        <f t="shared" si="7"/>
        <v>-7.1725845336914063E-3</v>
      </c>
      <c r="BG33" s="83">
        <f t="shared" si="7"/>
        <v>-7.8344941139221191E-3</v>
      </c>
      <c r="BH33" s="83">
        <f t="shared" si="7"/>
        <v>-1.263880729675293E-2</v>
      </c>
      <c r="BI33" s="83">
        <f t="shared" si="7"/>
        <v>-1.0048151016235352E-2</v>
      </c>
      <c r="BJ33" s="83">
        <f t="shared" si="7"/>
        <v>-9.2260837554931641E-3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465568</v>
      </c>
      <c r="K35" s="78">
        <v>438992</v>
      </c>
      <c r="L35" s="78">
        <v>441554</v>
      </c>
      <c r="M35" s="78">
        <v>415298</v>
      </c>
      <c r="N35" s="78">
        <v>413941</v>
      </c>
      <c r="O35" s="62"/>
      <c r="P35" s="78">
        <v>-1442</v>
      </c>
      <c r="Q35" s="78">
        <v>0</v>
      </c>
      <c r="R35" s="78">
        <v>0</v>
      </c>
      <c r="S35" s="78">
        <v>0</v>
      </c>
      <c r="T35" s="78">
        <v>0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4.9642413854598999E-2</v>
      </c>
      <c r="AC35" s="63">
        <v>4.6808678656816483E-2</v>
      </c>
      <c r="AD35" s="63">
        <v>4.7081857919692993E-2</v>
      </c>
      <c r="AE35" s="63">
        <v>4.4282242655754089E-2</v>
      </c>
      <c r="AF35" s="63">
        <v>4.413754865527153E-2</v>
      </c>
      <c r="AG35" s="64"/>
      <c r="AH35" s="63">
        <v>-1.5375763177871704E-4</v>
      </c>
      <c r="AI35" s="63">
        <v>0</v>
      </c>
      <c r="AJ35" s="63">
        <v>0</v>
      </c>
      <c r="AK35" s="63">
        <v>0</v>
      </c>
      <c r="AL35" s="63">
        <v>0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440000</v>
      </c>
      <c r="AQ35" s="82">
        <f t="shared" si="4"/>
        <v>415000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0</v>
      </c>
      <c r="AV35" s="82">
        <f t="shared" si="5"/>
        <v>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4.9642413854598999E-2</v>
      </c>
      <c r="BA35" s="83">
        <f t="shared" si="6"/>
        <v>4.6808678656816483E-2</v>
      </c>
      <c r="BB35" s="83">
        <f t="shared" si="6"/>
        <v>4.7081857919692993E-2</v>
      </c>
      <c r="BC35" s="83">
        <f t="shared" si="6"/>
        <v>4.4282242655754089E-2</v>
      </c>
      <c r="BD35" s="83">
        <f t="shared" si="6"/>
        <v>4.413754865527153E-2</v>
      </c>
      <c r="BF35" s="83">
        <f t="shared" si="7"/>
        <v>-1.5375763177871704E-4</v>
      </c>
      <c r="BG35" s="83">
        <f t="shared" si="7"/>
        <v>0</v>
      </c>
      <c r="BH35" s="83">
        <f t="shared" si="7"/>
        <v>0</v>
      </c>
      <c r="BI35" s="83">
        <f t="shared" si="7"/>
        <v>0</v>
      </c>
      <c r="BJ35" s="83">
        <f t="shared" si="7"/>
        <v>0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1595749</v>
      </c>
      <c r="K36" s="78">
        <v>1738926</v>
      </c>
      <c r="L36" s="78">
        <v>1927393</v>
      </c>
      <c r="M36" s="78">
        <v>1904435</v>
      </c>
      <c r="N36" s="78">
        <v>1951934</v>
      </c>
      <c r="O36" s="62"/>
      <c r="P36" s="78">
        <v>0</v>
      </c>
      <c r="Q36" s="78">
        <v>0</v>
      </c>
      <c r="R36" s="78">
        <v>0</v>
      </c>
      <c r="S36" s="78">
        <v>0</v>
      </c>
      <c r="T36" s="78">
        <v>0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4.7646459192037582E-2</v>
      </c>
      <c r="AC36" s="63">
        <v>5.1921490579843521E-2</v>
      </c>
      <c r="AD36" s="63">
        <v>5.7548809796571732E-2</v>
      </c>
      <c r="AE36" s="63">
        <v>5.6863319128751755E-2</v>
      </c>
      <c r="AF36" s="63">
        <v>5.8281563222408295E-2</v>
      </c>
      <c r="AG36" s="64"/>
      <c r="AH36" s="63">
        <v>0</v>
      </c>
      <c r="AI36" s="63">
        <v>0</v>
      </c>
      <c r="AJ36" s="63">
        <v>0</v>
      </c>
      <c r="AK36" s="63">
        <v>0</v>
      </c>
      <c r="AL36" s="63">
        <v>0</v>
      </c>
      <c r="AM36" s="19"/>
      <c r="AN36" s="82">
        <f t="shared" si="4"/>
        <v>1595000</v>
      </c>
      <c r="AO36" s="82">
        <f t="shared" si="4"/>
        <v>1740000</v>
      </c>
      <c r="AP36" s="82">
        <f t="shared" si="4"/>
        <v>1925000</v>
      </c>
      <c r="AQ36" s="82">
        <f t="shared" si="4"/>
        <v>1905000</v>
      </c>
      <c r="AR36" s="82">
        <f t="shared" si="4"/>
        <v>1950000</v>
      </c>
      <c r="AS36" s="37"/>
      <c r="AT36" s="82">
        <f t="shared" si="5"/>
        <v>0</v>
      </c>
      <c r="AU36" s="82">
        <f t="shared" si="5"/>
        <v>0</v>
      </c>
      <c r="AV36" s="82">
        <f t="shared" si="5"/>
        <v>0</v>
      </c>
      <c r="AW36" s="82">
        <f t="shared" si="5"/>
        <v>0</v>
      </c>
      <c r="AX36" s="82">
        <f t="shared" si="5"/>
        <v>0</v>
      </c>
      <c r="AY36" s="37"/>
      <c r="AZ36" s="83">
        <f t="shared" si="6"/>
        <v>4.7646459192037582E-2</v>
      </c>
      <c r="BA36" s="83">
        <f t="shared" si="6"/>
        <v>5.1921490579843521E-2</v>
      </c>
      <c r="BB36" s="83">
        <f t="shared" si="6"/>
        <v>5.7548809796571732E-2</v>
      </c>
      <c r="BC36" s="83">
        <f t="shared" si="6"/>
        <v>5.6863319128751755E-2</v>
      </c>
      <c r="BD36" s="83">
        <f t="shared" si="6"/>
        <v>5.8281563222408295E-2</v>
      </c>
      <c r="BF36" s="83">
        <f t="shared" si="7"/>
        <v>0</v>
      </c>
      <c r="BG36" s="83">
        <f t="shared" si="7"/>
        <v>0</v>
      </c>
      <c r="BH36" s="83">
        <f t="shared" si="7"/>
        <v>0</v>
      </c>
      <c r="BI36" s="83">
        <f t="shared" si="7"/>
        <v>0</v>
      </c>
      <c r="BJ36" s="83">
        <f t="shared" si="7"/>
        <v>0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2573509</v>
      </c>
      <c r="K37" s="78">
        <v>2492033</v>
      </c>
      <c r="L37" s="78">
        <v>2517320</v>
      </c>
      <c r="M37" s="78">
        <v>2387446</v>
      </c>
      <c r="N37" s="78">
        <v>2508061</v>
      </c>
      <c r="O37" s="62"/>
      <c r="P37" s="78">
        <v>-8674</v>
      </c>
      <c r="Q37" s="78">
        <v>-5872</v>
      </c>
      <c r="R37" s="78">
        <v>-16928</v>
      </c>
      <c r="S37" s="78">
        <v>-9512</v>
      </c>
      <c r="T37" s="78">
        <v>-3640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0.18488010764122009</v>
      </c>
      <c r="AC37" s="63">
        <v>0.17902688682079315</v>
      </c>
      <c r="AD37" s="63">
        <v>0.18084350228309631</v>
      </c>
      <c r="AE37" s="63">
        <v>0.1715133935213089</v>
      </c>
      <c r="AF37" s="63">
        <v>0.18017832934856415</v>
      </c>
      <c r="AG37" s="64"/>
      <c r="AH37" s="63">
        <v>-6.2313675880432129E-4</v>
      </c>
      <c r="AI37" s="63">
        <v>-4.2185187339782715E-4</v>
      </c>
      <c r="AJ37" s="63">
        <v>-1.2160986661911011E-3</v>
      </c>
      <c r="AK37" s="63">
        <v>-6.8333745002746582E-4</v>
      </c>
      <c r="AL37" s="63">
        <v>-2.6150047779083252E-4</v>
      </c>
      <c r="AM37" s="19"/>
      <c r="AN37" s="82">
        <f t="shared" si="4"/>
        <v>2575000</v>
      </c>
      <c r="AO37" s="82">
        <f t="shared" si="4"/>
        <v>2490000</v>
      </c>
      <c r="AP37" s="82">
        <f t="shared" si="4"/>
        <v>2515000</v>
      </c>
      <c r="AQ37" s="82">
        <f t="shared" si="4"/>
        <v>2385000</v>
      </c>
      <c r="AR37" s="82">
        <f t="shared" si="4"/>
        <v>2510000</v>
      </c>
      <c r="AS37" s="37"/>
      <c r="AT37" s="82">
        <f t="shared" si="5"/>
        <v>-10000</v>
      </c>
      <c r="AU37" s="82">
        <f t="shared" si="5"/>
        <v>-5000</v>
      </c>
      <c r="AV37" s="82">
        <f t="shared" si="5"/>
        <v>-15000</v>
      </c>
      <c r="AW37" s="82">
        <f t="shared" si="5"/>
        <v>-10000</v>
      </c>
      <c r="AX37" s="82">
        <f t="shared" si="5"/>
        <v>-5000</v>
      </c>
      <c r="AY37" s="37"/>
      <c r="AZ37" s="83">
        <f t="shared" si="6"/>
        <v>0.18488010764122009</v>
      </c>
      <c r="BA37" s="83">
        <f t="shared" si="6"/>
        <v>0.17902688682079315</v>
      </c>
      <c r="BB37" s="83">
        <f t="shared" si="6"/>
        <v>0.18084350228309631</v>
      </c>
      <c r="BC37" s="83">
        <f t="shared" si="6"/>
        <v>0.1715133935213089</v>
      </c>
      <c r="BD37" s="83">
        <f t="shared" si="6"/>
        <v>0.18017832934856415</v>
      </c>
      <c r="BF37" s="83">
        <f t="shared" si="7"/>
        <v>-6.2313675880432129E-4</v>
      </c>
      <c r="BG37" s="83">
        <f t="shared" si="7"/>
        <v>-4.2185187339782715E-4</v>
      </c>
      <c r="BH37" s="83">
        <f t="shared" si="7"/>
        <v>-1.2160986661911011E-3</v>
      </c>
      <c r="BI37" s="83">
        <f t="shared" si="7"/>
        <v>-6.8333745002746582E-4</v>
      </c>
      <c r="BJ37" s="83">
        <f t="shared" si="7"/>
        <v>-2.6150047779083252E-4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1177145</v>
      </c>
      <c r="K38" s="78">
        <v>1103135</v>
      </c>
      <c r="L38" s="78">
        <v>1152343</v>
      </c>
      <c r="M38" s="78">
        <v>1119465</v>
      </c>
      <c r="N38" s="78">
        <v>1138692</v>
      </c>
      <c r="O38" s="62"/>
      <c r="P38" s="78">
        <v>-8628</v>
      </c>
      <c r="Q38" s="78">
        <v>-8628</v>
      </c>
      <c r="R38" s="78">
        <v>-26132</v>
      </c>
      <c r="S38" s="78">
        <v>-26132</v>
      </c>
      <c r="T38" s="78">
        <v>-26132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0.36529570817947388</v>
      </c>
      <c r="AC38" s="63">
        <v>0.34232866764068604</v>
      </c>
      <c r="AD38" s="63">
        <v>0.35759907960891724</v>
      </c>
      <c r="AE38" s="63">
        <v>0.34739625453948975</v>
      </c>
      <c r="AF38" s="63">
        <v>0.35336285829544067</v>
      </c>
      <c r="AG38" s="64"/>
      <c r="AH38" s="63">
        <v>-2.6774704456329346E-3</v>
      </c>
      <c r="AI38" s="63">
        <v>-2.6774704456329346E-3</v>
      </c>
      <c r="AJ38" s="63">
        <v>-8.109360933303833E-3</v>
      </c>
      <c r="AK38" s="63">
        <v>-8.1093907356262207E-3</v>
      </c>
      <c r="AL38" s="63">
        <v>-8.109360933303833E-3</v>
      </c>
      <c r="AM38" s="19"/>
      <c r="AN38" s="82">
        <f t="shared" si="4"/>
        <v>1175000</v>
      </c>
      <c r="AO38" s="82">
        <f t="shared" si="4"/>
        <v>1105000</v>
      </c>
      <c r="AP38" s="82">
        <f t="shared" si="4"/>
        <v>1150000</v>
      </c>
      <c r="AQ38" s="82">
        <f t="shared" si="4"/>
        <v>1120000</v>
      </c>
      <c r="AR38" s="82">
        <f t="shared" si="4"/>
        <v>1140000</v>
      </c>
      <c r="AS38" s="37"/>
      <c r="AT38" s="82">
        <f t="shared" si="5"/>
        <v>-10000</v>
      </c>
      <c r="AU38" s="82">
        <f t="shared" si="5"/>
        <v>-10000</v>
      </c>
      <c r="AV38" s="82">
        <f t="shared" si="5"/>
        <v>-25000</v>
      </c>
      <c r="AW38" s="82">
        <f t="shared" si="5"/>
        <v>-25000</v>
      </c>
      <c r="AX38" s="82">
        <f t="shared" si="5"/>
        <v>-25000</v>
      </c>
      <c r="AY38" s="37"/>
      <c r="AZ38" s="83">
        <f t="shared" si="6"/>
        <v>0.36529570817947388</v>
      </c>
      <c r="BA38" s="83">
        <f t="shared" si="6"/>
        <v>0.34232866764068604</v>
      </c>
      <c r="BB38" s="83">
        <f t="shared" si="6"/>
        <v>0.35759907960891724</v>
      </c>
      <c r="BC38" s="83">
        <f t="shared" si="6"/>
        <v>0.34739625453948975</v>
      </c>
      <c r="BD38" s="83">
        <f t="shared" si="6"/>
        <v>0.35336285829544067</v>
      </c>
      <c r="BF38" s="83">
        <f t="shared" si="7"/>
        <v>-2.6774704456329346E-3</v>
      </c>
      <c r="BG38" s="83">
        <f t="shared" si="7"/>
        <v>-2.6774704456329346E-3</v>
      </c>
      <c r="BH38" s="83">
        <f t="shared" si="7"/>
        <v>-8.109360933303833E-3</v>
      </c>
      <c r="BI38" s="83">
        <f t="shared" si="7"/>
        <v>-8.1093907356262207E-3</v>
      </c>
      <c r="BJ38" s="83">
        <f t="shared" si="7"/>
        <v>-8.109360933303833E-3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3214939</v>
      </c>
      <c r="K39" s="78">
        <v>3183239</v>
      </c>
      <c r="L39" s="78">
        <v>3342463</v>
      </c>
      <c r="M39" s="78">
        <v>3311172</v>
      </c>
      <c r="N39" s="78">
        <v>3368622</v>
      </c>
      <c r="O39" s="62"/>
      <c r="P39" s="78">
        <v>-62179</v>
      </c>
      <c r="Q39" s="78">
        <v>-68125</v>
      </c>
      <c r="R39" s="78">
        <v>-86509</v>
      </c>
      <c r="S39" s="78">
        <v>-76084</v>
      </c>
      <c r="T39" s="78">
        <v>-81864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0.51813167333602905</v>
      </c>
      <c r="AC39" s="63">
        <v>0.513022780418396</v>
      </c>
      <c r="AD39" s="63">
        <v>0.53868389129638672</v>
      </c>
      <c r="AE39" s="63">
        <v>0.53364092111587524</v>
      </c>
      <c r="AF39" s="63">
        <v>0.54289978742599487</v>
      </c>
      <c r="AG39" s="64"/>
      <c r="AH39" s="63">
        <v>-1.0020971298217773E-2</v>
      </c>
      <c r="AI39" s="63">
        <v>-1.0979235172271729E-2</v>
      </c>
      <c r="AJ39" s="63">
        <v>-1.3942122459411621E-2</v>
      </c>
      <c r="AK39" s="63">
        <v>-1.226198673248291E-2</v>
      </c>
      <c r="AL39" s="63">
        <v>-1.3193488121032715E-2</v>
      </c>
      <c r="AM39" s="19"/>
      <c r="AN39" s="82">
        <f t="shared" si="4"/>
        <v>3215000</v>
      </c>
      <c r="AO39" s="82">
        <f t="shared" si="4"/>
        <v>3185000</v>
      </c>
      <c r="AP39" s="82">
        <f t="shared" si="4"/>
        <v>3340000</v>
      </c>
      <c r="AQ39" s="82">
        <f t="shared" si="4"/>
        <v>3310000</v>
      </c>
      <c r="AR39" s="82">
        <f t="shared" si="4"/>
        <v>3370000</v>
      </c>
      <c r="AS39" s="37"/>
      <c r="AT39" s="82">
        <f t="shared" si="5"/>
        <v>-60000</v>
      </c>
      <c r="AU39" s="82">
        <f t="shared" si="5"/>
        <v>-70000</v>
      </c>
      <c r="AV39" s="82">
        <f t="shared" si="5"/>
        <v>-85000</v>
      </c>
      <c r="AW39" s="82">
        <f t="shared" si="5"/>
        <v>-75000</v>
      </c>
      <c r="AX39" s="82">
        <f t="shared" si="5"/>
        <v>-80000</v>
      </c>
      <c r="AY39" s="37"/>
      <c r="AZ39" s="83">
        <f t="shared" si="6"/>
        <v>0.51813167333602905</v>
      </c>
      <c r="BA39" s="83">
        <f t="shared" si="6"/>
        <v>0.513022780418396</v>
      </c>
      <c r="BB39" s="83">
        <f t="shared" si="6"/>
        <v>0.53868389129638672</v>
      </c>
      <c r="BC39" s="83">
        <f t="shared" si="6"/>
        <v>0.53364092111587524</v>
      </c>
      <c r="BD39" s="83">
        <f t="shared" si="6"/>
        <v>0.54289978742599487</v>
      </c>
      <c r="BF39" s="83">
        <f t="shared" si="7"/>
        <v>-1.0020971298217773E-2</v>
      </c>
      <c r="BG39" s="83">
        <f t="shared" si="7"/>
        <v>-1.0979235172271729E-2</v>
      </c>
      <c r="BH39" s="83">
        <f t="shared" si="7"/>
        <v>-1.3942122459411621E-2</v>
      </c>
      <c r="BI39" s="83">
        <f t="shared" si="7"/>
        <v>-1.226198673248291E-2</v>
      </c>
      <c r="BJ39" s="83">
        <f t="shared" si="7"/>
        <v>-1.3193488121032715E-2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2755519</v>
      </c>
      <c r="K40" s="78">
        <v>2659618</v>
      </c>
      <c r="L40" s="78">
        <v>2812830</v>
      </c>
      <c r="M40" s="78">
        <v>2731714</v>
      </c>
      <c r="N40" s="78">
        <v>2762610</v>
      </c>
      <c r="O40" s="62"/>
      <c r="P40" s="78">
        <v>-17206</v>
      </c>
      <c r="Q40" s="78">
        <v>-17206</v>
      </c>
      <c r="R40" s="78">
        <v>-17206</v>
      </c>
      <c r="S40" s="78">
        <v>-17206</v>
      </c>
      <c r="T40" s="78">
        <v>-22986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0.38642650842666626</v>
      </c>
      <c r="AC40" s="63">
        <v>0.372977614402771</v>
      </c>
      <c r="AD40" s="63">
        <v>0.39446365833282471</v>
      </c>
      <c r="AE40" s="63">
        <v>0.38308817148208618</v>
      </c>
      <c r="AF40" s="63">
        <v>0.38742095232009888</v>
      </c>
      <c r="AG40" s="64"/>
      <c r="AH40" s="63">
        <v>-2.412945032119751E-3</v>
      </c>
      <c r="AI40" s="63">
        <v>-2.4129152297973633E-3</v>
      </c>
      <c r="AJ40" s="63">
        <v>-2.4129152297973633E-3</v>
      </c>
      <c r="AK40" s="63">
        <v>-2.4129152297973633E-3</v>
      </c>
      <c r="AL40" s="63">
        <v>-3.2234787940979004E-3</v>
      </c>
      <c r="AM40" s="19"/>
      <c r="AN40" s="82">
        <f t="shared" si="4"/>
        <v>2755000</v>
      </c>
      <c r="AO40" s="82">
        <f t="shared" si="4"/>
        <v>2660000</v>
      </c>
      <c r="AP40" s="82">
        <f t="shared" si="4"/>
        <v>2815000</v>
      </c>
      <c r="AQ40" s="82">
        <f t="shared" si="4"/>
        <v>2730000</v>
      </c>
      <c r="AR40" s="82">
        <f t="shared" si="4"/>
        <v>2765000</v>
      </c>
      <c r="AS40" s="37"/>
      <c r="AT40" s="82">
        <f t="shared" si="5"/>
        <v>-15000</v>
      </c>
      <c r="AU40" s="82">
        <f t="shared" si="5"/>
        <v>-15000</v>
      </c>
      <c r="AV40" s="82">
        <f t="shared" si="5"/>
        <v>-15000</v>
      </c>
      <c r="AW40" s="82">
        <f t="shared" si="5"/>
        <v>-15000</v>
      </c>
      <c r="AX40" s="82">
        <f t="shared" si="5"/>
        <v>-25000</v>
      </c>
      <c r="AY40" s="37"/>
      <c r="AZ40" s="83">
        <f t="shared" si="6"/>
        <v>0.38642650842666626</v>
      </c>
      <c r="BA40" s="83">
        <f t="shared" si="6"/>
        <v>0.372977614402771</v>
      </c>
      <c r="BB40" s="83">
        <f t="shared" si="6"/>
        <v>0.39446365833282471</v>
      </c>
      <c r="BC40" s="83">
        <f t="shared" si="6"/>
        <v>0.38308817148208618</v>
      </c>
      <c r="BD40" s="83">
        <f t="shared" si="6"/>
        <v>0.38742095232009888</v>
      </c>
      <c r="BF40" s="83">
        <f t="shared" si="7"/>
        <v>-2.412945032119751E-3</v>
      </c>
      <c r="BG40" s="83">
        <f t="shared" si="7"/>
        <v>-2.4129152297973633E-3</v>
      </c>
      <c r="BH40" s="83">
        <f t="shared" si="7"/>
        <v>-2.4129152297973633E-3</v>
      </c>
      <c r="BI40" s="83">
        <f t="shared" si="7"/>
        <v>-2.4129152297973633E-3</v>
      </c>
      <c r="BJ40" s="83">
        <f t="shared" si="7"/>
        <v>-3.2234787940979004E-3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4902692</v>
      </c>
      <c r="K42" s="78">
        <v>4682386</v>
      </c>
      <c r="L42" s="78">
        <v>5052569</v>
      </c>
      <c r="M42" s="78">
        <v>4892087</v>
      </c>
      <c r="N42" s="78">
        <v>5063869</v>
      </c>
      <c r="O42" s="62"/>
      <c r="P42" s="78">
        <f>J42-D42</f>
        <v>-48732</v>
      </c>
      <c r="Q42" s="78">
        <f t="shared" ref="Q42:T42" si="8">K42-E42</f>
        <v>-52381</v>
      </c>
      <c r="R42" s="78">
        <f t="shared" si="8"/>
        <v>-86933</v>
      </c>
      <c r="S42" s="78">
        <f t="shared" si="8"/>
        <v>-75844</v>
      </c>
      <c r="T42" s="78">
        <f t="shared" si="8"/>
        <v>-75752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0.17107921838760376</v>
      </c>
      <c r="AC42" s="63">
        <v>0.16339164972305298</v>
      </c>
      <c r="AD42" s="63">
        <v>0.17630916833877563</v>
      </c>
      <c r="AE42" s="63">
        <v>0.17070916295051575</v>
      </c>
      <c r="AF42" s="63">
        <v>0.17670348286628723</v>
      </c>
      <c r="AG42" s="64"/>
      <c r="AH42" s="63">
        <f>AB42-V42</f>
        <v>-1.7005056142807007E-3</v>
      </c>
      <c r="AI42" s="63">
        <f t="shared" ref="AI42:AL42" si="9">AC42-W42</f>
        <v>-1.8278360366821289E-3</v>
      </c>
      <c r="AJ42" s="63">
        <f t="shared" si="9"/>
        <v>-3.0335336923599243E-3</v>
      </c>
      <c r="AK42" s="63">
        <f t="shared" si="9"/>
        <v>-2.6465654373168945E-3</v>
      </c>
      <c r="AL42" s="63">
        <f t="shared" si="9"/>
        <v>-2.6433616876602173E-3</v>
      </c>
      <c r="AM42" s="19"/>
      <c r="AN42" s="82">
        <f t="shared" si="4"/>
        <v>4905000</v>
      </c>
      <c r="AO42" s="82">
        <f t="shared" si="4"/>
        <v>4680000</v>
      </c>
      <c r="AP42" s="82">
        <f t="shared" si="4"/>
        <v>5055000</v>
      </c>
      <c r="AQ42" s="82">
        <f t="shared" si="4"/>
        <v>4890000</v>
      </c>
      <c r="AR42" s="82">
        <f t="shared" si="4"/>
        <v>5065000</v>
      </c>
      <c r="AS42" s="37"/>
      <c r="AT42" s="82">
        <f t="shared" si="5"/>
        <v>-50000</v>
      </c>
      <c r="AU42" s="82">
        <f t="shared" si="5"/>
        <v>-50000</v>
      </c>
      <c r="AV42" s="82">
        <f t="shared" si="5"/>
        <v>-85000</v>
      </c>
      <c r="AW42" s="82">
        <f t="shared" si="5"/>
        <v>-75000</v>
      </c>
      <c r="AX42" s="82">
        <f t="shared" si="5"/>
        <v>-75000</v>
      </c>
      <c r="AY42" s="37"/>
      <c r="AZ42" s="83">
        <f t="shared" si="6"/>
        <v>0.17107921838760376</v>
      </c>
      <c r="BA42" s="83">
        <f t="shared" si="6"/>
        <v>0.16339164972305298</v>
      </c>
      <c r="BB42" s="83">
        <f t="shared" si="6"/>
        <v>0.17630916833877563</v>
      </c>
      <c r="BC42" s="83">
        <f t="shared" si="6"/>
        <v>0.17070916295051575</v>
      </c>
      <c r="BD42" s="83">
        <f t="shared" si="6"/>
        <v>0.17670348286628723</v>
      </c>
      <c r="BF42" s="83">
        <f t="shared" si="7"/>
        <v>-1.7005056142807007E-3</v>
      </c>
      <c r="BG42" s="83">
        <f t="shared" si="7"/>
        <v>-1.8278360366821289E-3</v>
      </c>
      <c r="BH42" s="83">
        <f t="shared" si="7"/>
        <v>-3.0335336923599243E-3</v>
      </c>
      <c r="BI42" s="83">
        <f t="shared" si="7"/>
        <v>-2.6465654373168945E-3</v>
      </c>
      <c r="BJ42" s="83">
        <f t="shared" si="7"/>
        <v>-2.6433616876602173E-3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4341132</v>
      </c>
      <c r="K43" s="78">
        <v>4511546</v>
      </c>
      <c r="L43" s="78">
        <v>4569708</v>
      </c>
      <c r="M43" s="78">
        <v>4491723</v>
      </c>
      <c r="N43" s="78">
        <v>4568211</v>
      </c>
      <c r="O43" s="62"/>
      <c r="P43" s="78">
        <f t="shared" ref="P43:P48" si="10">J43-D43</f>
        <v>-32191</v>
      </c>
      <c r="Q43" s="78">
        <f t="shared" ref="Q43:Q48" si="11">K43-E43</f>
        <v>-30244</v>
      </c>
      <c r="R43" s="78">
        <f t="shared" ref="R43:R48" si="12">L43-F43</f>
        <v>-51090</v>
      </c>
      <c r="S43" s="78">
        <f t="shared" ref="S43:S48" si="13">M43-G43</f>
        <v>-44338</v>
      </c>
      <c r="T43" s="78">
        <f t="shared" ref="T43:T48" si="14">N43-H43</f>
        <v>-44338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0.11401966959238052</v>
      </c>
      <c r="AC43" s="63">
        <v>0.11849558353424072</v>
      </c>
      <c r="AD43" s="63">
        <v>0.120023213326931</v>
      </c>
      <c r="AE43" s="63">
        <v>0.11797493696212769</v>
      </c>
      <c r="AF43" s="63">
        <v>0.11998388916254044</v>
      </c>
      <c r="AG43" s="64"/>
      <c r="AH43" s="63">
        <f t="shared" ref="AH43:AH48" si="15">AB43-V43</f>
        <v>-8.4549188613891602E-4</v>
      </c>
      <c r="AI43" s="63">
        <f t="shared" ref="AI43:AI48" si="16">AC43-W43</f>
        <v>-7.9435855150222778E-4</v>
      </c>
      <c r="AJ43" s="63">
        <f t="shared" ref="AJ43:AJ48" si="17">AD43-X43</f>
        <v>-1.3418719172477722E-3</v>
      </c>
      <c r="AK43" s="63">
        <f t="shared" ref="AK43:AK48" si="18">AE43-Y43</f>
        <v>-1.1645331978797913E-3</v>
      </c>
      <c r="AL43" s="63">
        <f t="shared" ref="AL43:AL48" si="19">AF43-Z43</f>
        <v>-1.1645406484603882E-3</v>
      </c>
      <c r="AM43" s="19"/>
      <c r="AN43" s="82">
        <f t="shared" si="4"/>
        <v>4340000</v>
      </c>
      <c r="AO43" s="82">
        <f t="shared" si="4"/>
        <v>4510000</v>
      </c>
      <c r="AP43" s="82">
        <f t="shared" si="4"/>
        <v>4570000</v>
      </c>
      <c r="AQ43" s="82">
        <f t="shared" si="4"/>
        <v>4490000</v>
      </c>
      <c r="AR43" s="82">
        <f t="shared" si="4"/>
        <v>4570000</v>
      </c>
      <c r="AS43" s="37"/>
      <c r="AT43" s="82">
        <f t="shared" si="5"/>
        <v>-30000</v>
      </c>
      <c r="AU43" s="82">
        <f t="shared" si="5"/>
        <v>-30000</v>
      </c>
      <c r="AV43" s="82">
        <f t="shared" si="5"/>
        <v>-50000</v>
      </c>
      <c r="AW43" s="82">
        <f t="shared" si="5"/>
        <v>-45000</v>
      </c>
      <c r="AX43" s="82">
        <f t="shared" si="5"/>
        <v>-45000</v>
      </c>
      <c r="AY43" s="37"/>
      <c r="AZ43" s="83">
        <f t="shared" si="6"/>
        <v>0.11401966959238052</v>
      </c>
      <c r="BA43" s="83">
        <f t="shared" si="6"/>
        <v>0.11849558353424072</v>
      </c>
      <c r="BB43" s="83">
        <f t="shared" si="6"/>
        <v>0.120023213326931</v>
      </c>
      <c r="BC43" s="83">
        <f t="shared" si="6"/>
        <v>0.11797493696212769</v>
      </c>
      <c r="BD43" s="83">
        <f t="shared" si="6"/>
        <v>0.11998388916254044</v>
      </c>
      <c r="BF43" s="83">
        <f t="shared" si="7"/>
        <v>-8.4549188613891602E-4</v>
      </c>
      <c r="BG43" s="83">
        <f t="shared" si="7"/>
        <v>-7.9435855150222778E-4</v>
      </c>
      <c r="BH43" s="83">
        <f t="shared" si="7"/>
        <v>-1.3418719172477722E-3</v>
      </c>
      <c r="BI43" s="83">
        <f t="shared" si="7"/>
        <v>-1.1645331978797913E-3</v>
      </c>
      <c r="BJ43" s="83">
        <f t="shared" si="7"/>
        <v>-1.1645406484603882E-3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3733478</v>
      </c>
      <c r="K44" s="78">
        <v>3540766</v>
      </c>
      <c r="L44" s="78">
        <v>3826103</v>
      </c>
      <c r="M44" s="78">
        <v>3665660</v>
      </c>
      <c r="N44" s="78">
        <v>3742595</v>
      </c>
      <c r="O44" s="62"/>
      <c r="P44" s="78">
        <f t="shared" si="10"/>
        <v>-6951</v>
      </c>
      <c r="Q44" s="78">
        <f t="shared" si="11"/>
        <v>-10600</v>
      </c>
      <c r="R44" s="78">
        <f t="shared" si="12"/>
        <v>-15811</v>
      </c>
      <c r="S44" s="78">
        <f t="shared" si="13"/>
        <v>-15811</v>
      </c>
      <c r="T44" s="78">
        <f t="shared" si="14"/>
        <v>-9939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0.16160808503627777</v>
      </c>
      <c r="AC44" s="63">
        <v>0.1532663106918335</v>
      </c>
      <c r="AD44" s="63">
        <v>0.16561746597290039</v>
      </c>
      <c r="AE44" s="63">
        <v>0.15867249667644501</v>
      </c>
      <c r="AF44" s="63">
        <v>0.16200272738933563</v>
      </c>
      <c r="AG44" s="64"/>
      <c r="AH44" s="63">
        <f t="shared" si="15"/>
        <v>-3.0088424682617188E-4</v>
      </c>
      <c r="AI44" s="63">
        <f t="shared" si="16"/>
        <v>-4.5883655548095703E-4</v>
      </c>
      <c r="AJ44" s="63">
        <f t="shared" si="17"/>
        <v>-6.84395432472229E-4</v>
      </c>
      <c r="AK44" s="63">
        <f t="shared" si="18"/>
        <v>-6.84395432472229E-4</v>
      </c>
      <c r="AL44" s="63">
        <f t="shared" si="19"/>
        <v>-4.3021142482757568E-4</v>
      </c>
      <c r="AM44" s="19"/>
      <c r="AN44" s="82">
        <f t="shared" si="4"/>
        <v>3735000</v>
      </c>
      <c r="AO44" s="82">
        <f t="shared" si="4"/>
        <v>3540000</v>
      </c>
      <c r="AP44" s="82">
        <f t="shared" si="4"/>
        <v>3825000</v>
      </c>
      <c r="AQ44" s="82">
        <f t="shared" si="4"/>
        <v>3665000</v>
      </c>
      <c r="AR44" s="82">
        <f t="shared" si="4"/>
        <v>3745000</v>
      </c>
      <c r="AS44" s="37"/>
      <c r="AT44" s="82">
        <f t="shared" si="5"/>
        <v>-5000</v>
      </c>
      <c r="AU44" s="82">
        <f t="shared" si="5"/>
        <v>-10000</v>
      </c>
      <c r="AV44" s="82">
        <f t="shared" si="5"/>
        <v>-15000</v>
      </c>
      <c r="AW44" s="82">
        <f t="shared" si="5"/>
        <v>-15000</v>
      </c>
      <c r="AX44" s="82">
        <f t="shared" si="5"/>
        <v>-10000</v>
      </c>
      <c r="AY44" s="37"/>
      <c r="AZ44" s="83">
        <f t="shared" si="6"/>
        <v>0.16160808503627777</v>
      </c>
      <c r="BA44" s="83">
        <f t="shared" si="6"/>
        <v>0.1532663106918335</v>
      </c>
      <c r="BB44" s="83">
        <f t="shared" si="6"/>
        <v>0.16561746597290039</v>
      </c>
      <c r="BC44" s="83">
        <f t="shared" si="6"/>
        <v>0.15867249667644501</v>
      </c>
      <c r="BD44" s="83">
        <f t="shared" si="6"/>
        <v>0.16200272738933563</v>
      </c>
      <c r="BF44" s="83">
        <f t="shared" si="7"/>
        <v>-3.0088424682617188E-4</v>
      </c>
      <c r="BG44" s="83">
        <f t="shared" si="7"/>
        <v>-4.5883655548095703E-4</v>
      </c>
      <c r="BH44" s="83">
        <f t="shared" si="7"/>
        <v>-6.84395432472229E-4</v>
      </c>
      <c r="BI44" s="83">
        <f t="shared" si="7"/>
        <v>-6.84395432472229E-4</v>
      </c>
      <c r="BJ44" s="83">
        <f t="shared" si="7"/>
        <v>-4.3021142482757568E-4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1105972</v>
      </c>
      <c r="K45" s="78">
        <v>1089027</v>
      </c>
      <c r="L45" s="78">
        <v>1160417</v>
      </c>
      <c r="M45" s="78">
        <v>1162372</v>
      </c>
      <c r="N45" s="78">
        <v>1254724</v>
      </c>
      <c r="O45" s="62"/>
      <c r="P45" s="78">
        <f t="shared" si="10"/>
        <v>-41781</v>
      </c>
      <c r="Q45" s="78">
        <f t="shared" si="11"/>
        <v>-41781</v>
      </c>
      <c r="R45" s="78">
        <f t="shared" si="12"/>
        <v>-71122</v>
      </c>
      <c r="S45" s="78">
        <f t="shared" si="13"/>
        <v>-60033</v>
      </c>
      <c r="T45" s="78">
        <f t="shared" si="14"/>
        <v>-65813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0.21123306453227997</v>
      </c>
      <c r="AC45" s="63">
        <v>0.20799669623374939</v>
      </c>
      <c r="AD45" s="63">
        <v>0.22163169085979462</v>
      </c>
      <c r="AE45" s="63">
        <v>0.22200508415699005</v>
      </c>
      <c r="AF45" s="63">
        <v>0.23964367806911469</v>
      </c>
      <c r="AG45" s="64"/>
      <c r="AH45" s="63">
        <f t="shared" si="15"/>
        <v>-7.9798847436904907E-3</v>
      </c>
      <c r="AI45" s="63">
        <f t="shared" si="16"/>
        <v>-7.9798847436904907E-3</v>
      </c>
      <c r="AJ45" s="63">
        <f t="shared" si="17"/>
        <v>-1.358380913734436E-2</v>
      </c>
      <c r="AK45" s="63">
        <f t="shared" si="18"/>
        <v>-1.1465892195701599E-2</v>
      </c>
      <c r="AL45" s="63">
        <f t="shared" si="19"/>
        <v>-1.2569829821586609E-2</v>
      </c>
      <c r="AM45" s="19"/>
      <c r="AN45" s="82">
        <f t="shared" si="4"/>
        <v>1105000</v>
      </c>
      <c r="AO45" s="82">
        <f t="shared" si="4"/>
        <v>1090000</v>
      </c>
      <c r="AP45" s="82">
        <f t="shared" si="4"/>
        <v>1160000</v>
      </c>
      <c r="AQ45" s="82">
        <f t="shared" si="4"/>
        <v>1160000</v>
      </c>
      <c r="AR45" s="82">
        <f t="shared" si="4"/>
        <v>1255000</v>
      </c>
      <c r="AS45" s="37"/>
      <c r="AT45" s="82">
        <f t="shared" si="5"/>
        <v>-40000</v>
      </c>
      <c r="AU45" s="82">
        <f t="shared" si="5"/>
        <v>-40000</v>
      </c>
      <c r="AV45" s="82">
        <f t="shared" si="5"/>
        <v>-70000</v>
      </c>
      <c r="AW45" s="82">
        <f t="shared" si="5"/>
        <v>-60000</v>
      </c>
      <c r="AX45" s="82">
        <f t="shared" si="5"/>
        <v>-65000</v>
      </c>
      <c r="AY45" s="37"/>
      <c r="AZ45" s="83">
        <f t="shared" si="6"/>
        <v>0.21123306453227997</v>
      </c>
      <c r="BA45" s="83">
        <f t="shared" si="6"/>
        <v>0.20799669623374939</v>
      </c>
      <c r="BB45" s="83">
        <f t="shared" si="6"/>
        <v>0.22163169085979462</v>
      </c>
      <c r="BC45" s="83">
        <f t="shared" si="6"/>
        <v>0.22200508415699005</v>
      </c>
      <c r="BD45" s="83">
        <f t="shared" si="6"/>
        <v>0.23964367806911469</v>
      </c>
      <c r="BF45" s="83">
        <f t="shared" si="7"/>
        <v>-7.9798847436904907E-3</v>
      </c>
      <c r="BG45" s="83">
        <f t="shared" si="7"/>
        <v>-7.9798847436904907E-3</v>
      </c>
      <c r="BH45" s="83">
        <f t="shared" si="7"/>
        <v>-1.358380913734436E-2</v>
      </c>
      <c r="BI45" s="83">
        <f t="shared" si="7"/>
        <v>-1.1465892195701599E-2</v>
      </c>
      <c r="BJ45" s="83">
        <f t="shared" si="7"/>
        <v>-1.2569829821586609E-2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464520</v>
      </c>
      <c r="K46" s="78">
        <v>432038</v>
      </c>
      <c r="L46" s="78">
        <v>455573</v>
      </c>
      <c r="M46" s="78">
        <v>473712</v>
      </c>
      <c r="N46" s="78">
        <v>500179</v>
      </c>
      <c r="O46" s="62"/>
      <c r="P46" s="78">
        <f t="shared" si="10"/>
        <v>-30129</v>
      </c>
      <c r="Q46" s="78">
        <f t="shared" si="11"/>
        <v>-30129</v>
      </c>
      <c r="R46" s="78">
        <f t="shared" si="12"/>
        <v>-49949</v>
      </c>
      <c r="S46" s="78">
        <f t="shared" si="13"/>
        <v>-38860</v>
      </c>
      <c r="T46" s="78">
        <f t="shared" si="14"/>
        <v>-38860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0.20189876854419708</v>
      </c>
      <c r="AC46" s="63">
        <v>0.18778079748153687</v>
      </c>
      <c r="AD46" s="63">
        <v>0.19801004230976105</v>
      </c>
      <c r="AE46" s="63">
        <v>0.20589397847652435</v>
      </c>
      <c r="AF46" s="63">
        <v>0.21739758551120758</v>
      </c>
      <c r="AG46" s="64"/>
      <c r="AH46" s="63">
        <f t="shared" si="15"/>
        <v>-1.3095259666442871E-2</v>
      </c>
      <c r="AI46" s="63">
        <f t="shared" si="16"/>
        <v>-1.3095259666442871E-2</v>
      </c>
      <c r="AJ46" s="63">
        <f t="shared" si="17"/>
        <v>-2.1709814667701721E-2</v>
      </c>
      <c r="AK46" s="63">
        <f t="shared" si="18"/>
        <v>-1.6890093684196472E-2</v>
      </c>
      <c r="AL46" s="63">
        <f t="shared" si="19"/>
        <v>-1.6890078783035278E-2</v>
      </c>
      <c r="AM46" s="19"/>
      <c r="AN46" s="82">
        <f t="shared" si="4"/>
        <v>465000</v>
      </c>
      <c r="AO46" s="82">
        <f t="shared" si="4"/>
        <v>430000</v>
      </c>
      <c r="AP46" s="82">
        <f t="shared" si="4"/>
        <v>455000</v>
      </c>
      <c r="AQ46" s="82">
        <f t="shared" si="4"/>
        <v>475000</v>
      </c>
      <c r="AR46" s="82">
        <f t="shared" si="4"/>
        <v>500000</v>
      </c>
      <c r="AS46" s="37"/>
      <c r="AT46" s="82">
        <f t="shared" si="5"/>
        <v>-30000</v>
      </c>
      <c r="AU46" s="82">
        <f t="shared" si="5"/>
        <v>-30000</v>
      </c>
      <c r="AV46" s="82">
        <f t="shared" si="5"/>
        <v>-50000</v>
      </c>
      <c r="AW46" s="82">
        <f t="shared" si="5"/>
        <v>-40000</v>
      </c>
      <c r="AX46" s="82">
        <f t="shared" si="5"/>
        <v>-40000</v>
      </c>
      <c r="AY46" s="37"/>
      <c r="AZ46" s="83">
        <f t="shared" si="6"/>
        <v>0.20189876854419708</v>
      </c>
      <c r="BA46" s="83">
        <f t="shared" si="6"/>
        <v>0.18778079748153687</v>
      </c>
      <c r="BB46" s="83">
        <f t="shared" si="6"/>
        <v>0.19801004230976105</v>
      </c>
      <c r="BC46" s="83">
        <f t="shared" si="6"/>
        <v>0.20589397847652435</v>
      </c>
      <c r="BD46" s="83">
        <f t="shared" si="6"/>
        <v>0.21739758551120758</v>
      </c>
      <c r="BF46" s="83">
        <f t="shared" si="7"/>
        <v>-1.3095259666442871E-2</v>
      </c>
      <c r="BG46" s="83">
        <f t="shared" si="7"/>
        <v>-1.3095259666442871E-2</v>
      </c>
      <c r="BH46" s="83">
        <f t="shared" si="7"/>
        <v>-2.1709814667701721E-2</v>
      </c>
      <c r="BI46" s="83">
        <f t="shared" si="7"/>
        <v>-1.6890093684196472E-2</v>
      </c>
      <c r="BJ46" s="83">
        <f t="shared" si="7"/>
        <v>-1.6890078783035278E-2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641452</v>
      </c>
      <c r="K47" s="78">
        <v>656989</v>
      </c>
      <c r="L47" s="78">
        <v>704844</v>
      </c>
      <c r="M47" s="78">
        <v>688660</v>
      </c>
      <c r="N47" s="78">
        <v>754545</v>
      </c>
      <c r="O47" s="62"/>
      <c r="P47" s="78">
        <f t="shared" si="10"/>
        <v>-11652</v>
      </c>
      <c r="Q47" s="78">
        <f t="shared" si="11"/>
        <v>-11652</v>
      </c>
      <c r="R47" s="78">
        <f t="shared" si="12"/>
        <v>-21173</v>
      </c>
      <c r="S47" s="78">
        <f t="shared" si="13"/>
        <v>-21173</v>
      </c>
      <c r="T47" s="78">
        <f t="shared" si="14"/>
        <v>-26953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0.2185501903295517</v>
      </c>
      <c r="AC47" s="63">
        <v>0.22384382784366608</v>
      </c>
      <c r="AD47" s="63">
        <v>0.24014857411384583</v>
      </c>
      <c r="AE47" s="63">
        <v>0.23463450372219086</v>
      </c>
      <c r="AF47" s="63">
        <v>0.25708228349685669</v>
      </c>
      <c r="AG47" s="64"/>
      <c r="AH47" s="63">
        <f t="shared" si="15"/>
        <v>-3.9699673652648926E-3</v>
      </c>
      <c r="AI47" s="63">
        <f t="shared" si="16"/>
        <v>-3.9699673652648926E-3</v>
      </c>
      <c r="AJ47" s="63">
        <f t="shared" si="17"/>
        <v>-7.213890552520752E-3</v>
      </c>
      <c r="AK47" s="63">
        <f t="shared" si="18"/>
        <v>-7.213890552520752E-3</v>
      </c>
      <c r="AL47" s="63">
        <f t="shared" si="19"/>
        <v>-9.1831982135772705E-3</v>
      </c>
      <c r="AM47" s="19"/>
      <c r="AN47" s="82">
        <f t="shared" si="4"/>
        <v>640000</v>
      </c>
      <c r="AO47" s="82">
        <f t="shared" si="4"/>
        <v>655000</v>
      </c>
      <c r="AP47" s="82">
        <f t="shared" si="4"/>
        <v>705000</v>
      </c>
      <c r="AQ47" s="82">
        <f t="shared" si="4"/>
        <v>690000</v>
      </c>
      <c r="AR47" s="82">
        <f t="shared" si="4"/>
        <v>755000</v>
      </c>
      <c r="AS47" s="37"/>
      <c r="AT47" s="82">
        <f t="shared" ref="AT47" si="20">IF(P47&lt;0,MROUND(P47,-5000),MROUND(P47,5000))</f>
        <v>-10000</v>
      </c>
      <c r="AU47" s="82">
        <f t="shared" ref="AU47" si="21">IF(Q47&lt;0,MROUND(Q47,-5000),MROUND(Q47,5000))</f>
        <v>-10000</v>
      </c>
      <c r="AV47" s="82">
        <f t="shared" ref="AV47" si="22">IF(R47&lt;0,MROUND(R47,-5000),MROUND(R47,5000))</f>
        <v>-20000</v>
      </c>
      <c r="AW47" s="82">
        <f t="shared" ref="AW47" si="23">IF(S47&lt;0,MROUND(S47,-5000),MROUND(S47,5000))</f>
        <v>-20000</v>
      </c>
      <c r="AX47" s="82">
        <f t="shared" ref="AX47" si="24">IF(T47&lt;0,MROUND(T47,-5000),MROUND(T47,5000))</f>
        <v>-25000</v>
      </c>
      <c r="AY47" s="37"/>
      <c r="AZ47" s="83">
        <f t="shared" si="6"/>
        <v>0.2185501903295517</v>
      </c>
      <c r="BA47" s="83">
        <f t="shared" si="6"/>
        <v>0.22384382784366608</v>
      </c>
      <c r="BB47" s="83">
        <f t="shared" si="6"/>
        <v>0.24014857411384583</v>
      </c>
      <c r="BC47" s="83">
        <f t="shared" si="6"/>
        <v>0.23463450372219086</v>
      </c>
      <c r="BD47" s="83">
        <f t="shared" si="6"/>
        <v>0.25708228349685669</v>
      </c>
      <c r="BF47" s="83">
        <f t="shared" ref="BF47" si="25">AH47</f>
        <v>-3.9699673652648926E-3</v>
      </c>
      <c r="BG47" s="83">
        <f t="shared" ref="BG47" si="26">AI47</f>
        <v>-3.9699673652648926E-3</v>
      </c>
      <c r="BH47" s="83">
        <f t="shared" ref="BH47" si="27">AJ47</f>
        <v>-7.213890552520752E-3</v>
      </c>
      <c r="BI47" s="83">
        <f t="shared" ref="BI47" si="28">AK47</f>
        <v>-7.213890552520752E-3</v>
      </c>
      <c r="BJ47" s="83">
        <f t="shared" ref="BJ47" si="29">AL47</f>
        <v>-9.1831982135772705E-3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1911812</v>
      </c>
      <c r="K48" s="78">
        <v>1858367</v>
      </c>
      <c r="L48" s="78">
        <v>2024613</v>
      </c>
      <c r="M48" s="78">
        <v>1960475</v>
      </c>
      <c r="N48" s="78">
        <v>2039471</v>
      </c>
      <c r="O48" s="62"/>
      <c r="P48" s="78">
        <f t="shared" si="10"/>
        <v>-11652</v>
      </c>
      <c r="Q48" s="78">
        <f t="shared" si="11"/>
        <v>-16380</v>
      </c>
      <c r="R48" s="78">
        <f t="shared" si="12"/>
        <v>-25901</v>
      </c>
      <c r="S48" s="78">
        <f t="shared" si="13"/>
        <v>-25901</v>
      </c>
      <c r="T48" s="78">
        <f t="shared" si="14"/>
        <v>-31681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0.20680713653564453</v>
      </c>
      <c r="AC48" s="63">
        <v>0.20102581381797791</v>
      </c>
      <c r="AD48" s="63">
        <v>0.21900919079780579</v>
      </c>
      <c r="AE48" s="63">
        <v>0.21207118034362793</v>
      </c>
      <c r="AF48" s="63">
        <v>0.22061643004417419</v>
      </c>
      <c r="AG48" s="64"/>
      <c r="AH48" s="63">
        <f t="shared" si="15"/>
        <v>-1.2604296207427979E-3</v>
      </c>
      <c r="AI48" s="63">
        <f t="shared" si="16"/>
        <v>-1.7718672752380371E-3</v>
      </c>
      <c r="AJ48" s="63">
        <f t="shared" si="17"/>
        <v>-2.8018057346343994E-3</v>
      </c>
      <c r="AK48" s="63">
        <f t="shared" si="18"/>
        <v>-2.8017908334732056E-3</v>
      </c>
      <c r="AL48" s="63">
        <f t="shared" si="19"/>
        <v>-3.4270435571670532E-3</v>
      </c>
      <c r="AM48" s="19"/>
      <c r="AN48" s="82">
        <f t="shared" si="4"/>
        <v>1910000</v>
      </c>
      <c r="AO48" s="82">
        <f t="shared" si="4"/>
        <v>1860000</v>
      </c>
      <c r="AP48" s="82">
        <f t="shared" si="4"/>
        <v>2025000</v>
      </c>
      <c r="AQ48" s="82">
        <f t="shared" si="4"/>
        <v>1960000</v>
      </c>
      <c r="AR48" s="82">
        <f t="shared" si="4"/>
        <v>2040000</v>
      </c>
      <c r="AS48" s="37"/>
      <c r="AT48" s="82">
        <f t="shared" si="5"/>
        <v>-10000</v>
      </c>
      <c r="AU48" s="82">
        <f t="shared" si="5"/>
        <v>-15000</v>
      </c>
      <c r="AV48" s="82">
        <f t="shared" si="5"/>
        <v>-25000</v>
      </c>
      <c r="AW48" s="82">
        <f t="shared" si="5"/>
        <v>-25000</v>
      </c>
      <c r="AX48" s="82">
        <f t="shared" si="5"/>
        <v>-30000</v>
      </c>
      <c r="AY48" s="37"/>
      <c r="AZ48" s="83">
        <f t="shared" si="6"/>
        <v>0.20680713653564453</v>
      </c>
      <c r="BA48" s="83">
        <f t="shared" si="6"/>
        <v>0.20102581381797791</v>
      </c>
      <c r="BB48" s="83">
        <f t="shared" si="6"/>
        <v>0.21900919079780579</v>
      </c>
      <c r="BC48" s="83">
        <f t="shared" si="6"/>
        <v>0.21207118034362793</v>
      </c>
      <c r="BD48" s="83">
        <f t="shared" si="6"/>
        <v>0.22061643004417419</v>
      </c>
      <c r="BF48" s="83">
        <f t="shared" si="7"/>
        <v>-1.2604296207427979E-3</v>
      </c>
      <c r="BG48" s="83">
        <f t="shared" si="7"/>
        <v>-1.7718672752380371E-3</v>
      </c>
      <c r="BH48" s="83">
        <f t="shared" si="7"/>
        <v>-2.8018057346343994E-3</v>
      </c>
      <c r="BI48" s="83">
        <f t="shared" si="7"/>
        <v>-2.8017908334732056E-3</v>
      </c>
      <c r="BJ48" s="83">
        <f t="shared" si="7"/>
        <v>-3.4270435571670532E-3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3528317</v>
      </c>
      <c r="K50" s="78">
        <v>3260732</v>
      </c>
      <c r="L50" s="78">
        <v>3455428</v>
      </c>
      <c r="M50" s="78">
        <v>3309090</v>
      </c>
      <c r="N50" s="78">
        <v>3384729</v>
      </c>
      <c r="O50" s="62"/>
      <c r="P50" s="78">
        <v>-27040</v>
      </c>
      <c r="Q50" s="78">
        <v>-29010</v>
      </c>
      <c r="R50" s="78">
        <v>-37420</v>
      </c>
      <c r="S50" s="78">
        <v>-26331</v>
      </c>
      <c r="T50" s="78">
        <v>-32111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0.33250236511230469</v>
      </c>
      <c r="AC50" s="63">
        <v>0.30728563666343689</v>
      </c>
      <c r="AD50" s="63">
        <v>0.32563343644142151</v>
      </c>
      <c r="AE50" s="63">
        <v>0.31184279918670654</v>
      </c>
      <c r="AF50" s="63">
        <v>0.31897088885307312</v>
      </c>
      <c r="AG50" s="64"/>
      <c r="AH50" s="63">
        <v>-2.5482177734375E-3</v>
      </c>
      <c r="AI50" s="63">
        <v>-2.7338564395904541E-3</v>
      </c>
      <c r="AJ50" s="63">
        <v>-3.5263895988464355E-3</v>
      </c>
      <c r="AK50" s="63">
        <v>-2.4814009666442871E-3</v>
      </c>
      <c r="AL50" s="63">
        <v>-3.0260980129241943E-3</v>
      </c>
      <c r="AM50" s="19"/>
      <c r="AN50" s="82">
        <f t="shared" si="4"/>
        <v>3530000</v>
      </c>
      <c r="AO50" s="82">
        <f t="shared" si="4"/>
        <v>3260000</v>
      </c>
      <c r="AP50" s="82">
        <f t="shared" si="4"/>
        <v>3455000</v>
      </c>
      <c r="AQ50" s="82">
        <f t="shared" si="4"/>
        <v>3310000</v>
      </c>
      <c r="AR50" s="82">
        <f t="shared" si="4"/>
        <v>3385000</v>
      </c>
      <c r="AS50" s="37"/>
      <c r="AT50" s="82">
        <f t="shared" si="5"/>
        <v>-25000</v>
      </c>
      <c r="AU50" s="82">
        <f t="shared" si="5"/>
        <v>-30000</v>
      </c>
      <c r="AV50" s="82">
        <f t="shared" si="5"/>
        <v>-35000</v>
      </c>
      <c r="AW50" s="82">
        <f t="shared" si="5"/>
        <v>-25000</v>
      </c>
      <c r="AX50" s="82">
        <f t="shared" si="5"/>
        <v>-30000</v>
      </c>
      <c r="AY50" s="37"/>
      <c r="AZ50" s="83">
        <f t="shared" si="6"/>
        <v>0.33250236511230469</v>
      </c>
      <c r="BA50" s="83">
        <f t="shared" si="6"/>
        <v>0.30728563666343689</v>
      </c>
      <c r="BB50" s="83">
        <f t="shared" si="6"/>
        <v>0.32563343644142151</v>
      </c>
      <c r="BC50" s="83">
        <f t="shared" si="6"/>
        <v>0.31184279918670654</v>
      </c>
      <c r="BD50" s="83">
        <f t="shared" si="6"/>
        <v>0.31897088885307312</v>
      </c>
      <c r="BF50" s="83">
        <f t="shared" si="7"/>
        <v>-2.5482177734375E-3</v>
      </c>
      <c r="BG50" s="83">
        <f t="shared" si="7"/>
        <v>-2.7338564395904541E-3</v>
      </c>
      <c r="BH50" s="83">
        <f t="shared" si="7"/>
        <v>-3.5263895988464355E-3</v>
      </c>
      <c r="BI50" s="83">
        <f t="shared" si="7"/>
        <v>-2.4814009666442871E-3</v>
      </c>
      <c r="BJ50" s="83">
        <f t="shared" si="7"/>
        <v>-3.0260980129241943E-3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2940103</v>
      </c>
      <c r="K51" s="78">
        <v>2804503</v>
      </c>
      <c r="L51" s="78">
        <v>2650650</v>
      </c>
      <c r="M51" s="78">
        <v>2609901</v>
      </c>
      <c r="N51" s="78">
        <v>2677346</v>
      </c>
      <c r="O51" s="62"/>
      <c r="P51" s="78">
        <v>-48365</v>
      </c>
      <c r="Q51" s="78">
        <v>-49425</v>
      </c>
      <c r="R51" s="78">
        <v>-99757</v>
      </c>
      <c r="S51" s="78">
        <v>-92341</v>
      </c>
      <c r="T51" s="78">
        <v>-86469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0.22873753309249878</v>
      </c>
      <c r="AC51" s="63">
        <v>0.21818795800209045</v>
      </c>
      <c r="AD51" s="63">
        <v>0.20621833205223083</v>
      </c>
      <c r="AE51" s="63">
        <v>0.20304809510707855</v>
      </c>
      <c r="AF51" s="63">
        <v>0.20829525589942932</v>
      </c>
      <c r="AG51" s="64"/>
      <c r="AH51" s="63">
        <v>-3.7627518177032471E-3</v>
      </c>
      <c r="AI51" s="63">
        <v>-3.8452297449111938E-3</v>
      </c>
      <c r="AJ51" s="63">
        <v>-7.7610164880752563E-3</v>
      </c>
      <c r="AK51" s="63">
        <v>-7.1840435266494751E-3</v>
      </c>
      <c r="AL51" s="63">
        <v>-6.7272186279296875E-3</v>
      </c>
      <c r="AM51" s="50"/>
      <c r="AN51" s="82">
        <f t="shared" si="4"/>
        <v>2940000</v>
      </c>
      <c r="AO51" s="82">
        <f t="shared" si="4"/>
        <v>2805000</v>
      </c>
      <c r="AP51" s="82">
        <f t="shared" si="4"/>
        <v>2650000</v>
      </c>
      <c r="AQ51" s="82">
        <f t="shared" si="4"/>
        <v>2610000</v>
      </c>
      <c r="AR51" s="82">
        <f t="shared" si="4"/>
        <v>2675000</v>
      </c>
      <c r="AS51" s="51"/>
      <c r="AT51" s="82">
        <f t="shared" si="5"/>
        <v>-50000</v>
      </c>
      <c r="AU51" s="82">
        <f t="shared" si="5"/>
        <v>-50000</v>
      </c>
      <c r="AV51" s="82">
        <f t="shared" si="5"/>
        <v>-100000</v>
      </c>
      <c r="AW51" s="82">
        <f t="shared" si="5"/>
        <v>-90000</v>
      </c>
      <c r="AX51" s="82">
        <f t="shared" si="5"/>
        <v>-85000</v>
      </c>
      <c r="AY51" s="51"/>
      <c r="AZ51" s="83">
        <f t="shared" si="6"/>
        <v>0.22873753309249878</v>
      </c>
      <c r="BA51" s="83">
        <f t="shared" si="6"/>
        <v>0.21818795800209045</v>
      </c>
      <c r="BB51" s="83">
        <f t="shared" si="6"/>
        <v>0.20621833205223083</v>
      </c>
      <c r="BC51" s="83">
        <f t="shared" si="6"/>
        <v>0.20304809510707855</v>
      </c>
      <c r="BD51" s="83">
        <f t="shared" si="6"/>
        <v>0.20829525589942932</v>
      </c>
      <c r="BF51" s="83">
        <f t="shared" si="7"/>
        <v>-3.7627518177032471E-3</v>
      </c>
      <c r="BG51" s="83">
        <f t="shared" si="7"/>
        <v>-3.8452297449111938E-3</v>
      </c>
      <c r="BH51" s="83">
        <f t="shared" si="7"/>
        <v>-7.7610164880752563E-3</v>
      </c>
      <c r="BI51" s="83">
        <f t="shared" si="7"/>
        <v>-7.1840435266494751E-3</v>
      </c>
      <c r="BJ51" s="83">
        <f t="shared" si="7"/>
        <v>-6.7272186279296875E-3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1842476</v>
      </c>
      <c r="K52" s="78">
        <v>2269628</v>
      </c>
      <c r="L52" s="78">
        <v>2629797</v>
      </c>
      <c r="M52" s="78">
        <v>2629141</v>
      </c>
      <c r="N52" s="78">
        <v>2688960</v>
      </c>
      <c r="O52" s="62"/>
      <c r="P52" s="78">
        <v>-5518</v>
      </c>
      <c r="Q52" s="78">
        <v>-4190</v>
      </c>
      <c r="R52" s="78">
        <v>-846</v>
      </c>
      <c r="S52" s="78">
        <v>-1510</v>
      </c>
      <c r="T52" s="78">
        <v>-1510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8.0030247569084167E-2</v>
      </c>
      <c r="AC52" s="63">
        <v>9.8584122955799103E-2</v>
      </c>
      <c r="AD52" s="63">
        <v>0.1142285168170929</v>
      </c>
      <c r="AE52" s="63">
        <v>0.11420001834630966</v>
      </c>
      <c r="AF52" s="63">
        <v>0.11679833382368088</v>
      </c>
      <c r="AG52" s="64"/>
      <c r="AH52" s="63">
        <v>-2.3967772722244263E-4</v>
      </c>
      <c r="AI52" s="63">
        <v>-1.8200278282165527E-4</v>
      </c>
      <c r="AJ52" s="63">
        <v>-3.674626350402832E-5</v>
      </c>
      <c r="AK52" s="63">
        <v>-6.5594911575317383E-5</v>
      </c>
      <c r="AL52" s="63">
        <v>-6.5587460994720459E-5</v>
      </c>
      <c r="AM52" s="19"/>
      <c r="AN52" s="82">
        <f t="shared" si="4"/>
        <v>1840000</v>
      </c>
      <c r="AO52" s="82">
        <f t="shared" si="4"/>
        <v>2270000</v>
      </c>
      <c r="AP52" s="82">
        <f t="shared" si="4"/>
        <v>2630000</v>
      </c>
      <c r="AQ52" s="82">
        <f t="shared" si="4"/>
        <v>2630000</v>
      </c>
      <c r="AR52" s="82">
        <f t="shared" si="4"/>
        <v>2690000</v>
      </c>
      <c r="AS52" s="37"/>
      <c r="AT52" s="82">
        <f t="shared" si="5"/>
        <v>-5000</v>
      </c>
      <c r="AU52" s="82">
        <f t="shared" si="5"/>
        <v>-5000</v>
      </c>
      <c r="AV52" s="82">
        <f t="shared" si="5"/>
        <v>0</v>
      </c>
      <c r="AW52" s="82">
        <f t="shared" si="5"/>
        <v>0</v>
      </c>
      <c r="AX52" s="82">
        <f t="shared" si="5"/>
        <v>0</v>
      </c>
      <c r="AY52" s="37"/>
      <c r="AZ52" s="83">
        <f t="shared" si="6"/>
        <v>8.0030247569084167E-2</v>
      </c>
      <c r="BA52" s="83">
        <f t="shared" si="6"/>
        <v>9.8584122955799103E-2</v>
      </c>
      <c r="BB52" s="83">
        <f t="shared" si="6"/>
        <v>0.1142285168170929</v>
      </c>
      <c r="BC52" s="83">
        <f t="shared" si="6"/>
        <v>0.11420001834630966</v>
      </c>
      <c r="BD52" s="83">
        <f t="shared" si="6"/>
        <v>0.11679833382368088</v>
      </c>
      <c r="BF52" s="83">
        <f t="shared" si="7"/>
        <v>-2.3967772722244263E-4</v>
      </c>
      <c r="BG52" s="83">
        <f t="shared" si="7"/>
        <v>-1.8200278282165527E-4</v>
      </c>
      <c r="BH52" s="83">
        <f t="shared" si="7"/>
        <v>-3.674626350402832E-5</v>
      </c>
      <c r="BI52" s="83">
        <f t="shared" si="7"/>
        <v>-6.5594911575317383E-5</v>
      </c>
      <c r="BJ52" s="83">
        <f t="shared" si="7"/>
        <v>-6.5587460994720459E-5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932928</v>
      </c>
      <c r="K53" s="78">
        <v>859069</v>
      </c>
      <c r="L53" s="78">
        <v>886402</v>
      </c>
      <c r="M53" s="78">
        <v>835678</v>
      </c>
      <c r="N53" s="78">
        <v>881045</v>
      </c>
      <c r="O53" s="62"/>
      <c r="P53" s="78">
        <v>0</v>
      </c>
      <c r="Q53" s="78">
        <v>0</v>
      </c>
      <c r="R53" s="78">
        <v>0</v>
      </c>
      <c r="S53" s="78">
        <v>0</v>
      </c>
      <c r="T53" s="78">
        <v>0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4.6084824949502945E-2</v>
      </c>
      <c r="AC53" s="63">
        <v>4.2436335235834122E-2</v>
      </c>
      <c r="AD53" s="63">
        <v>4.3786533176898956E-2</v>
      </c>
      <c r="AE53" s="63">
        <v>4.1280865669250488E-2</v>
      </c>
      <c r="AF53" s="63">
        <v>4.3521907180547714E-2</v>
      </c>
      <c r="AG53" s="64"/>
      <c r="AH53" s="63">
        <v>0</v>
      </c>
      <c r="AI53" s="63">
        <v>0</v>
      </c>
      <c r="AJ53" s="63">
        <v>0</v>
      </c>
      <c r="AK53" s="63">
        <v>0</v>
      </c>
      <c r="AL53" s="63">
        <v>0</v>
      </c>
      <c r="AM53" s="19"/>
      <c r="AN53" s="82">
        <f t="shared" si="4"/>
        <v>935000</v>
      </c>
      <c r="AO53" s="82">
        <f t="shared" si="4"/>
        <v>860000</v>
      </c>
      <c r="AP53" s="82">
        <f t="shared" si="4"/>
        <v>885000</v>
      </c>
      <c r="AQ53" s="82">
        <f t="shared" si="4"/>
        <v>835000</v>
      </c>
      <c r="AR53" s="82">
        <f t="shared" si="4"/>
        <v>880000</v>
      </c>
      <c r="AS53" s="37"/>
      <c r="AT53" s="82">
        <f t="shared" si="5"/>
        <v>0</v>
      </c>
      <c r="AU53" s="82">
        <f t="shared" si="5"/>
        <v>0</v>
      </c>
      <c r="AV53" s="82">
        <f t="shared" si="5"/>
        <v>0</v>
      </c>
      <c r="AW53" s="82">
        <f t="shared" si="5"/>
        <v>0</v>
      </c>
      <c r="AX53" s="82">
        <f t="shared" si="5"/>
        <v>0</v>
      </c>
      <c r="AY53" s="37"/>
      <c r="AZ53" s="83">
        <f t="shared" si="6"/>
        <v>4.6084824949502945E-2</v>
      </c>
      <c r="BA53" s="83">
        <f t="shared" si="6"/>
        <v>4.2436335235834122E-2</v>
      </c>
      <c r="BB53" s="83">
        <f t="shared" si="6"/>
        <v>4.3786533176898956E-2</v>
      </c>
      <c r="BC53" s="83">
        <f t="shared" si="6"/>
        <v>4.1280865669250488E-2</v>
      </c>
      <c r="BD53" s="83">
        <f t="shared" si="6"/>
        <v>4.3521907180547714E-2</v>
      </c>
      <c r="BF53" s="83">
        <f t="shared" si="7"/>
        <v>0</v>
      </c>
      <c r="BG53" s="83">
        <f t="shared" si="7"/>
        <v>0</v>
      </c>
      <c r="BH53" s="83">
        <f t="shared" si="7"/>
        <v>0</v>
      </c>
      <c r="BI53" s="83">
        <f t="shared" si="7"/>
        <v>0</v>
      </c>
      <c r="BJ53" s="83">
        <f t="shared" si="7"/>
        <v>0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6383522.5</v>
      </c>
      <c r="M55" s="78">
        <v>6458305</v>
      </c>
      <c r="N55" s="78">
        <v>6602946.5</v>
      </c>
      <c r="O55" s="62"/>
      <c r="P55" s="78"/>
      <c r="Q55" s="78"/>
      <c r="R55" s="78">
        <v>-62437</v>
      </c>
      <c r="S55" s="78">
        <v>-70621</v>
      </c>
      <c r="T55" s="78">
        <v>-76792.3359375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0.11378982663154602</v>
      </c>
      <c r="AE55" s="63">
        <v>0.11512286961078644</v>
      </c>
      <c r="AF55" s="63">
        <v>0.11770118772983551</v>
      </c>
      <c r="AG55" s="64"/>
      <c r="AH55" s="63"/>
      <c r="AI55" s="63"/>
      <c r="AJ55" s="63">
        <v>-1.1129751801490784E-3</v>
      </c>
      <c r="AK55" s="63">
        <v>-1.2588575482368469E-3</v>
      </c>
      <c r="AL55" s="63">
        <v>-1.3688653707504272E-3</v>
      </c>
      <c r="AM55" s="19"/>
      <c r="AN55" s="82"/>
      <c r="AO55" s="82"/>
      <c r="AP55" s="82">
        <f t="shared" ref="AP55:AR72" si="30">MROUND(L55, 5000)</f>
        <v>6385000</v>
      </c>
      <c r="AQ55" s="82">
        <f t="shared" si="30"/>
        <v>6460000</v>
      </c>
      <c r="AR55" s="82">
        <f t="shared" si="30"/>
        <v>6605000</v>
      </c>
      <c r="AS55" s="37"/>
      <c r="AT55" s="82"/>
      <c r="AU55" s="82"/>
      <c r="AV55" s="82">
        <f t="shared" ref="AV55:AX72" si="31">IF(R55&lt;0,MROUND(R55,-5000),MROUND(R55,5000))</f>
        <v>-60000</v>
      </c>
      <c r="AW55" s="82">
        <f t="shared" si="31"/>
        <v>-70000</v>
      </c>
      <c r="AX55" s="82">
        <f t="shared" si="31"/>
        <v>-75000</v>
      </c>
      <c r="AY55" s="37"/>
      <c r="AZ55" s="83"/>
      <c r="BA55" s="83"/>
      <c r="BB55" s="83">
        <f t="shared" ref="BB55:BD72" si="32">AD55</f>
        <v>0.11378982663154602</v>
      </c>
      <c r="BC55" s="83">
        <f t="shared" si="32"/>
        <v>0.11512286961078644</v>
      </c>
      <c r="BD55" s="83">
        <f t="shared" si="32"/>
        <v>0.11770118772983551</v>
      </c>
      <c r="BF55" s="83"/>
      <c r="BG55" s="83"/>
      <c r="BH55" s="83">
        <f t="shared" ref="BH55:BJ72" si="33">AJ55</f>
        <v>-1.1129751801490784E-3</v>
      </c>
      <c r="BI55" s="83">
        <f t="shared" si="33"/>
        <v>-1.2588575482368469E-3</v>
      </c>
      <c r="BJ55" s="83">
        <f t="shared" si="33"/>
        <v>-1.3688653707504272E-3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221496.671875</v>
      </c>
      <c r="M56" s="78">
        <v>216464</v>
      </c>
      <c r="N56" s="78">
        <v>211247</v>
      </c>
      <c r="O56" s="62"/>
      <c r="P56" s="78"/>
      <c r="Q56" s="78"/>
      <c r="R56" s="78">
        <v>0</v>
      </c>
      <c r="S56" s="78">
        <v>0</v>
      </c>
      <c r="T56" s="78">
        <v>0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0.24737754464149475</v>
      </c>
      <c r="AE56" s="63">
        <v>0.24175684154033661</v>
      </c>
      <c r="AF56" s="63">
        <v>0.23593024909496307</v>
      </c>
      <c r="AG56" s="64"/>
      <c r="AH56" s="63"/>
      <c r="AI56" s="63"/>
      <c r="AJ56" s="63">
        <v>0</v>
      </c>
      <c r="AK56" s="63">
        <v>0</v>
      </c>
      <c r="AL56" s="63">
        <v>0</v>
      </c>
      <c r="AM56" s="19"/>
      <c r="AN56" s="82"/>
      <c r="AO56" s="82"/>
      <c r="AP56" s="82">
        <f t="shared" si="30"/>
        <v>220000</v>
      </c>
      <c r="AQ56" s="82">
        <f t="shared" si="30"/>
        <v>215000</v>
      </c>
      <c r="AR56" s="82">
        <f t="shared" si="30"/>
        <v>210000</v>
      </c>
      <c r="AS56" s="37"/>
      <c r="AT56" s="82"/>
      <c r="AU56" s="82"/>
      <c r="AV56" s="82">
        <f t="shared" si="31"/>
        <v>0</v>
      </c>
      <c r="AW56" s="82">
        <f t="shared" si="31"/>
        <v>0</v>
      </c>
      <c r="AX56" s="82">
        <f t="shared" si="31"/>
        <v>0</v>
      </c>
      <c r="AY56" s="37"/>
      <c r="AZ56" s="83"/>
      <c r="BA56" s="83"/>
      <c r="BB56" s="83">
        <f t="shared" si="32"/>
        <v>0.24737754464149475</v>
      </c>
      <c r="BC56" s="83">
        <f t="shared" si="32"/>
        <v>0.24175684154033661</v>
      </c>
      <c r="BD56" s="83">
        <f t="shared" si="32"/>
        <v>0.23593024909496307</v>
      </c>
      <c r="BF56" s="83"/>
      <c r="BG56" s="83"/>
      <c r="BH56" s="83">
        <f t="shared" si="33"/>
        <v>0</v>
      </c>
      <c r="BI56" s="83">
        <f t="shared" si="33"/>
        <v>0</v>
      </c>
      <c r="BJ56" s="83">
        <f t="shared" si="33"/>
        <v>0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1635402.625</v>
      </c>
      <c r="M57" s="78">
        <v>1608083.625</v>
      </c>
      <c r="N57" s="78">
        <v>1605145.625</v>
      </c>
      <c r="O57" s="62"/>
      <c r="P57" s="78"/>
      <c r="Q57" s="78"/>
      <c r="R57" s="78">
        <v>-7656.66650390625</v>
      </c>
      <c r="S57" s="78">
        <v>-9831</v>
      </c>
      <c r="T57" s="78">
        <v>-12486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0.26484164595603943</v>
      </c>
      <c r="AE57" s="63">
        <v>0.26041752099990845</v>
      </c>
      <c r="AF57" s="63">
        <v>0.25994172692298889</v>
      </c>
      <c r="AG57" s="64"/>
      <c r="AH57" s="63"/>
      <c r="AI57" s="63"/>
      <c r="AJ57" s="63">
        <v>-1.2399355182424188E-3</v>
      </c>
      <c r="AK57" s="63">
        <v>-1.592059968970716E-3</v>
      </c>
      <c r="AL57" s="63">
        <v>-2.0220179576426744E-3</v>
      </c>
      <c r="AM57" s="19"/>
      <c r="AN57" s="82"/>
      <c r="AO57" s="82"/>
      <c r="AP57" s="82">
        <f t="shared" si="30"/>
        <v>1635000</v>
      </c>
      <c r="AQ57" s="82">
        <f t="shared" si="30"/>
        <v>1610000</v>
      </c>
      <c r="AR57" s="82">
        <f t="shared" si="30"/>
        <v>1605000</v>
      </c>
      <c r="AS57" s="37"/>
      <c r="AT57" s="82"/>
      <c r="AU57" s="82"/>
      <c r="AV57" s="82">
        <f t="shared" si="31"/>
        <v>-10000</v>
      </c>
      <c r="AW57" s="82">
        <f t="shared" si="31"/>
        <v>-10000</v>
      </c>
      <c r="AX57" s="82">
        <f t="shared" si="31"/>
        <v>-10000</v>
      </c>
      <c r="AY57" s="37"/>
      <c r="AZ57" s="83"/>
      <c r="BA57" s="83"/>
      <c r="BB57" s="83">
        <f t="shared" si="32"/>
        <v>0.26484164595603943</v>
      </c>
      <c r="BC57" s="83">
        <f t="shared" si="32"/>
        <v>0.26041752099990845</v>
      </c>
      <c r="BD57" s="83">
        <f t="shared" si="32"/>
        <v>0.25994172692298889</v>
      </c>
      <c r="BF57" s="83"/>
      <c r="BG57" s="83"/>
      <c r="BH57" s="83">
        <f t="shared" si="33"/>
        <v>-1.2399355182424188E-3</v>
      </c>
      <c r="BI57" s="83">
        <f t="shared" si="33"/>
        <v>-1.592059968970716E-3</v>
      </c>
      <c r="BJ57" s="83">
        <f t="shared" si="33"/>
        <v>-2.0220179576426744E-3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644416</v>
      </c>
      <c r="M58" s="78">
        <v>639478.6875</v>
      </c>
      <c r="N58" s="78">
        <v>641394.3125</v>
      </c>
      <c r="O58" s="62"/>
      <c r="P58" s="78"/>
      <c r="Q58" s="78"/>
      <c r="R58" s="78">
        <v>-13588</v>
      </c>
      <c r="S58" s="78">
        <v>-12654</v>
      </c>
      <c r="T58" s="78">
        <v>-12654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0.29062607884407043</v>
      </c>
      <c r="AE58" s="63">
        <v>0.28839939832687378</v>
      </c>
      <c r="AF58" s="63">
        <v>0.28926333785057068</v>
      </c>
      <c r="AG58" s="64"/>
      <c r="AH58" s="63"/>
      <c r="AI58" s="63"/>
      <c r="AJ58" s="63">
        <v>-6.1280727386474609E-3</v>
      </c>
      <c r="AK58" s="63">
        <v>-5.7068467140197754E-3</v>
      </c>
      <c r="AL58" s="63">
        <v>-5.7068467140197754E-3</v>
      </c>
      <c r="AM58" s="19"/>
      <c r="AN58" s="82"/>
      <c r="AO58" s="82"/>
      <c r="AP58" s="82">
        <f t="shared" si="30"/>
        <v>645000</v>
      </c>
      <c r="AQ58" s="82">
        <f t="shared" si="30"/>
        <v>640000</v>
      </c>
      <c r="AR58" s="82">
        <f t="shared" si="30"/>
        <v>640000</v>
      </c>
      <c r="AS58" s="37"/>
      <c r="AT58" s="82"/>
      <c r="AU58" s="82"/>
      <c r="AV58" s="82">
        <f t="shared" si="31"/>
        <v>-15000</v>
      </c>
      <c r="AW58" s="82">
        <f t="shared" si="31"/>
        <v>-15000</v>
      </c>
      <c r="AX58" s="82">
        <f t="shared" si="31"/>
        <v>-15000</v>
      </c>
      <c r="AY58" s="37"/>
      <c r="AZ58" s="83"/>
      <c r="BA58" s="83"/>
      <c r="BB58" s="83">
        <f t="shared" si="32"/>
        <v>0.29062607884407043</v>
      </c>
      <c r="BC58" s="83">
        <f t="shared" si="32"/>
        <v>0.28839939832687378</v>
      </c>
      <c r="BD58" s="83">
        <f t="shared" si="32"/>
        <v>0.28926333785057068</v>
      </c>
      <c r="BF58" s="83"/>
      <c r="BG58" s="83"/>
      <c r="BH58" s="83">
        <f t="shared" si="33"/>
        <v>-6.1280727386474609E-3</v>
      </c>
      <c r="BI58" s="83">
        <f t="shared" si="33"/>
        <v>-5.7068467140197754E-3</v>
      </c>
      <c r="BJ58" s="83">
        <f t="shared" si="33"/>
        <v>-5.7068467140197754E-3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444477.65625</v>
      </c>
      <c r="M59" s="78">
        <v>454160</v>
      </c>
      <c r="N59" s="78">
        <v>461807</v>
      </c>
      <c r="O59" s="62"/>
      <c r="P59" s="78"/>
      <c r="Q59" s="78"/>
      <c r="R59" s="78">
        <v>-16842</v>
      </c>
      <c r="S59" s="78">
        <v>-20504</v>
      </c>
      <c r="T59" s="78">
        <v>-24166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0.34472790360450745</v>
      </c>
      <c r="AE59" s="63">
        <v>0.35223731398582458</v>
      </c>
      <c r="AF59" s="63">
        <v>0.35816818475723267</v>
      </c>
      <c r="AG59" s="64"/>
      <c r="AH59" s="63"/>
      <c r="AI59" s="63"/>
      <c r="AJ59" s="63">
        <v>-1.3062317855656147E-2</v>
      </c>
      <c r="AK59" s="63">
        <v>-1.5902480110526085E-2</v>
      </c>
      <c r="AL59" s="63">
        <v>-1.8742650747299194E-2</v>
      </c>
      <c r="AM59" s="19"/>
      <c r="AN59" s="82"/>
      <c r="AO59" s="82"/>
      <c r="AP59" s="82">
        <f t="shared" si="30"/>
        <v>445000</v>
      </c>
      <c r="AQ59" s="82">
        <f t="shared" si="30"/>
        <v>455000</v>
      </c>
      <c r="AR59" s="82">
        <f t="shared" si="30"/>
        <v>460000</v>
      </c>
      <c r="AS59" s="37"/>
      <c r="AT59" s="82"/>
      <c r="AU59" s="82"/>
      <c r="AV59" s="82">
        <f t="shared" si="31"/>
        <v>-15000</v>
      </c>
      <c r="AW59" s="82">
        <f t="shared" si="31"/>
        <v>-20000</v>
      </c>
      <c r="AX59" s="82">
        <f t="shared" si="31"/>
        <v>-25000</v>
      </c>
      <c r="AY59" s="37"/>
      <c r="AZ59" s="83"/>
      <c r="BA59" s="83"/>
      <c r="BB59" s="83">
        <f t="shared" si="32"/>
        <v>0.34472790360450745</v>
      </c>
      <c r="BC59" s="83">
        <f t="shared" si="32"/>
        <v>0.35223731398582458</v>
      </c>
      <c r="BD59" s="83">
        <f t="shared" si="32"/>
        <v>0.35816818475723267</v>
      </c>
      <c r="BF59" s="83"/>
      <c r="BG59" s="83"/>
      <c r="BH59" s="83">
        <f t="shared" si="33"/>
        <v>-1.3062317855656147E-2</v>
      </c>
      <c r="BI59" s="83">
        <f t="shared" si="33"/>
        <v>-1.5902480110526085E-2</v>
      </c>
      <c r="BJ59" s="83">
        <f t="shared" si="33"/>
        <v>-1.8742650747299194E-2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31"/>
        <v>0</v>
      </c>
      <c r="AW60" s="82">
        <f t="shared" si="31"/>
        <v>0</v>
      </c>
      <c r="AX60" s="82">
        <f t="shared" si="31"/>
        <v>0</v>
      </c>
      <c r="AY60" s="37"/>
      <c r="AZ60" s="83"/>
      <c r="BA60" s="83"/>
      <c r="BB60" s="83">
        <f t="shared" si="32"/>
        <v>0</v>
      </c>
      <c r="BC60" s="83">
        <f t="shared" si="32"/>
        <v>0</v>
      </c>
      <c r="BD60" s="83">
        <f t="shared" si="32"/>
        <v>0</v>
      </c>
      <c r="BF60" s="83"/>
      <c r="BG60" s="83"/>
      <c r="BH60" s="83">
        <f t="shared" si="33"/>
        <v>0</v>
      </c>
      <c r="BI60" s="83">
        <f t="shared" si="33"/>
        <v>0</v>
      </c>
      <c r="BJ60" s="83">
        <f t="shared" si="3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371677.34375</v>
      </c>
      <c r="M61" s="78">
        <v>376680</v>
      </c>
      <c r="N61" s="78">
        <v>383816.65625</v>
      </c>
      <c r="O61" s="62"/>
      <c r="P61" s="78"/>
      <c r="Q61" s="78"/>
      <c r="R61" s="78">
        <v>-8107.33349609375</v>
      </c>
      <c r="S61" s="78">
        <v>-6330.66650390625</v>
      </c>
      <c r="T61" s="78">
        <v>-5034.66650390625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0.1393667608499527</v>
      </c>
      <c r="AE61" s="63">
        <v>0.14124259352684021</v>
      </c>
      <c r="AF61" s="63">
        <v>0.14391860365867615</v>
      </c>
      <c r="AG61" s="64"/>
      <c r="AH61" s="63"/>
      <c r="AI61" s="63"/>
      <c r="AJ61" s="63">
        <v>-3.0399810057133436E-3</v>
      </c>
      <c r="AK61" s="63">
        <v>-2.3737947922199965E-3</v>
      </c>
      <c r="AL61" s="63">
        <v>-1.8878380069509149E-3</v>
      </c>
      <c r="AM61" s="19"/>
      <c r="AN61" s="82"/>
      <c r="AO61" s="82"/>
      <c r="AP61" s="82">
        <f t="shared" si="30"/>
        <v>370000</v>
      </c>
      <c r="AQ61" s="82">
        <f t="shared" si="30"/>
        <v>375000</v>
      </c>
      <c r="AR61" s="82">
        <f t="shared" si="30"/>
        <v>385000</v>
      </c>
      <c r="AS61" s="37"/>
      <c r="AT61" s="82"/>
      <c r="AU61" s="82"/>
      <c r="AV61" s="82">
        <f t="shared" si="31"/>
        <v>-10000</v>
      </c>
      <c r="AW61" s="82">
        <f t="shared" si="31"/>
        <v>-5000</v>
      </c>
      <c r="AX61" s="82">
        <f t="shared" si="31"/>
        <v>-5000</v>
      </c>
      <c r="AY61" s="37"/>
      <c r="AZ61" s="83"/>
      <c r="BA61" s="83"/>
      <c r="BB61" s="83">
        <f t="shared" si="32"/>
        <v>0.1393667608499527</v>
      </c>
      <c r="BC61" s="83">
        <f t="shared" si="32"/>
        <v>0.14124259352684021</v>
      </c>
      <c r="BD61" s="83">
        <f t="shared" si="32"/>
        <v>0.14391860365867615</v>
      </c>
      <c r="BF61" s="83"/>
      <c r="BG61" s="83"/>
      <c r="BH61" s="83">
        <f t="shared" si="33"/>
        <v>-3.0399810057133436E-3</v>
      </c>
      <c r="BI61" s="83">
        <f t="shared" si="33"/>
        <v>-2.3737947922199965E-3</v>
      </c>
      <c r="BJ61" s="83">
        <f t="shared" si="33"/>
        <v>-1.8878380069509149E-3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1283040</v>
      </c>
      <c r="M62" s="78">
        <v>1283300.375</v>
      </c>
      <c r="N62" s="78">
        <v>1314289.625</v>
      </c>
      <c r="O62" s="62"/>
      <c r="P62" s="78"/>
      <c r="Q62" s="78"/>
      <c r="R62" s="78">
        <v>-13287.3330078125</v>
      </c>
      <c r="S62" s="78">
        <v>-17024.333984375</v>
      </c>
      <c r="T62" s="78">
        <v>-20033.666015625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0.17453184723854065</v>
      </c>
      <c r="AE62" s="63">
        <v>0.17456726729869843</v>
      </c>
      <c r="AF62" s="63">
        <v>0.17878273129463196</v>
      </c>
      <c r="AG62" s="64"/>
      <c r="AH62" s="63"/>
      <c r="AI62" s="63"/>
      <c r="AJ62" s="63">
        <v>-1.8074760446324944E-3</v>
      </c>
      <c r="AK62" s="63">
        <v>-2.315819263458252E-3</v>
      </c>
      <c r="AL62" s="63">
        <v>-2.725179074332118E-3</v>
      </c>
      <c r="AM62" s="19"/>
      <c r="AN62" s="82"/>
      <c r="AO62" s="82"/>
      <c r="AP62" s="82">
        <f t="shared" si="30"/>
        <v>1285000</v>
      </c>
      <c r="AQ62" s="82">
        <f t="shared" si="30"/>
        <v>1285000</v>
      </c>
      <c r="AR62" s="82">
        <f t="shared" si="30"/>
        <v>1315000</v>
      </c>
      <c r="AS62" s="37"/>
      <c r="AT62" s="82"/>
      <c r="AU62" s="82"/>
      <c r="AV62" s="82">
        <f t="shared" si="31"/>
        <v>-15000</v>
      </c>
      <c r="AW62" s="82">
        <f t="shared" si="31"/>
        <v>-15000</v>
      </c>
      <c r="AX62" s="82">
        <f t="shared" si="31"/>
        <v>-20000</v>
      </c>
      <c r="AY62" s="37"/>
      <c r="AZ62" s="83"/>
      <c r="BA62" s="83"/>
      <c r="BB62" s="83">
        <f t="shared" si="32"/>
        <v>0.17453184723854065</v>
      </c>
      <c r="BC62" s="83">
        <f t="shared" si="32"/>
        <v>0.17456726729869843</v>
      </c>
      <c r="BD62" s="83">
        <f t="shared" si="32"/>
        <v>0.17878273129463196</v>
      </c>
      <c r="BF62" s="83"/>
      <c r="BG62" s="83"/>
      <c r="BH62" s="83">
        <f t="shared" si="33"/>
        <v>-1.8074760446324944E-3</v>
      </c>
      <c r="BI62" s="83">
        <f t="shared" si="33"/>
        <v>-2.315819263458252E-3</v>
      </c>
      <c r="BJ62" s="83">
        <f t="shared" si="33"/>
        <v>-2.725179074332118E-3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811152.3125</v>
      </c>
      <c r="M63" s="78">
        <v>827413.6875</v>
      </c>
      <c r="N63" s="78">
        <v>847326.6875</v>
      </c>
      <c r="O63" s="62"/>
      <c r="P63" s="78"/>
      <c r="Q63" s="78"/>
      <c r="R63" s="78">
        <v>-8097.66650390625</v>
      </c>
      <c r="S63" s="78">
        <v>-11951.3330078125</v>
      </c>
      <c r="T63" s="78">
        <v>-17975.666015625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0.14827252924442291</v>
      </c>
      <c r="AE63" s="63">
        <v>0.15124498307704926</v>
      </c>
      <c r="AF63" s="63">
        <v>0.154884934425354</v>
      </c>
      <c r="AG63" s="64"/>
      <c r="AH63" s="63"/>
      <c r="AI63" s="63"/>
      <c r="AJ63" s="63">
        <v>-1.4801919460296631E-3</v>
      </c>
      <c r="AK63" s="63">
        <v>-2.1846145391464233E-3</v>
      </c>
      <c r="AL63" s="63">
        <v>-3.2858152408152819E-3</v>
      </c>
      <c r="AM63" s="19"/>
      <c r="AN63" s="82"/>
      <c r="AO63" s="82"/>
      <c r="AP63" s="82">
        <f t="shared" si="30"/>
        <v>810000</v>
      </c>
      <c r="AQ63" s="82">
        <f t="shared" si="30"/>
        <v>825000</v>
      </c>
      <c r="AR63" s="82">
        <f t="shared" si="30"/>
        <v>845000</v>
      </c>
      <c r="AS63" s="37"/>
      <c r="AT63" s="82"/>
      <c r="AU63" s="82"/>
      <c r="AV63" s="82">
        <f t="shared" si="31"/>
        <v>-10000</v>
      </c>
      <c r="AW63" s="82">
        <f t="shared" si="31"/>
        <v>-10000</v>
      </c>
      <c r="AX63" s="82">
        <f t="shared" si="31"/>
        <v>-20000</v>
      </c>
      <c r="AY63" s="37"/>
      <c r="AZ63" s="83"/>
      <c r="BA63" s="83"/>
      <c r="BB63" s="83">
        <f t="shared" si="32"/>
        <v>0.14827252924442291</v>
      </c>
      <c r="BC63" s="83">
        <f t="shared" si="32"/>
        <v>0.15124498307704926</v>
      </c>
      <c r="BD63" s="83">
        <f t="shared" si="32"/>
        <v>0.154884934425354</v>
      </c>
      <c r="BF63" s="83"/>
      <c r="BG63" s="83"/>
      <c r="BH63" s="83">
        <f t="shared" si="33"/>
        <v>-1.4801919460296631E-3</v>
      </c>
      <c r="BI63" s="83">
        <f t="shared" si="33"/>
        <v>-2.1846145391464233E-3</v>
      </c>
      <c r="BJ63" s="83">
        <f t="shared" si="33"/>
        <v>-3.2858152408152819E-3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604848.3125</v>
      </c>
      <c r="M64" s="78">
        <v>614628.3125</v>
      </c>
      <c r="N64" s="78">
        <v>642539.3125</v>
      </c>
      <c r="O64" s="62"/>
      <c r="P64" s="78"/>
      <c r="Q64" s="78"/>
      <c r="R64" s="78">
        <v>-8840.3330078125</v>
      </c>
      <c r="S64" s="78">
        <v>-13128.6669921875</v>
      </c>
      <c r="T64" s="78">
        <v>-17417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0.12425925582647324</v>
      </c>
      <c r="AE64" s="63">
        <v>0.12626844644546509</v>
      </c>
      <c r="AF64" s="63">
        <v>0.13200244307518005</v>
      </c>
      <c r="AG64" s="64"/>
      <c r="AH64" s="63"/>
      <c r="AI64" s="63"/>
      <c r="AJ64" s="63">
        <v>-1.8161485204473138E-3</v>
      </c>
      <c r="AK64" s="63">
        <v>-2.6971374172717333E-3</v>
      </c>
      <c r="AL64" s="63">
        <v>-3.5781264305114746E-3</v>
      </c>
      <c r="AM64" s="19"/>
      <c r="AN64" s="82"/>
      <c r="AO64" s="82"/>
      <c r="AP64" s="82">
        <f t="shared" si="30"/>
        <v>605000</v>
      </c>
      <c r="AQ64" s="82">
        <f t="shared" si="30"/>
        <v>615000</v>
      </c>
      <c r="AR64" s="82">
        <f t="shared" si="30"/>
        <v>645000</v>
      </c>
      <c r="AS64" s="37"/>
      <c r="AT64" s="82"/>
      <c r="AU64" s="82"/>
      <c r="AV64" s="82">
        <f t="shared" si="31"/>
        <v>-10000</v>
      </c>
      <c r="AW64" s="82">
        <f t="shared" si="31"/>
        <v>-15000</v>
      </c>
      <c r="AX64" s="82">
        <f t="shared" si="31"/>
        <v>-15000</v>
      </c>
      <c r="AY64" s="37"/>
      <c r="AZ64" s="83"/>
      <c r="BA64" s="83"/>
      <c r="BB64" s="83">
        <f t="shared" si="32"/>
        <v>0.12425925582647324</v>
      </c>
      <c r="BC64" s="83">
        <f t="shared" si="32"/>
        <v>0.12626844644546509</v>
      </c>
      <c r="BD64" s="83">
        <f t="shared" si="32"/>
        <v>0.13200244307518005</v>
      </c>
      <c r="BF64" s="83"/>
      <c r="BG64" s="83"/>
      <c r="BH64" s="83">
        <f t="shared" si="33"/>
        <v>-1.8161485204473138E-3</v>
      </c>
      <c r="BI64" s="83">
        <f t="shared" si="33"/>
        <v>-2.6971374172717333E-3</v>
      </c>
      <c r="BJ64" s="83">
        <f t="shared" si="33"/>
        <v>-3.5781264305114746E-3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1023657.6875</v>
      </c>
      <c r="M65" s="78">
        <v>1023585.6875</v>
      </c>
      <c r="N65" s="78">
        <v>1048130.6875</v>
      </c>
      <c r="O65" s="62"/>
      <c r="P65" s="78"/>
      <c r="Q65" s="78"/>
      <c r="R65" s="78">
        <v>-2472</v>
      </c>
      <c r="S65" s="78">
        <v>-2472</v>
      </c>
      <c r="T65" s="78">
        <v>-2472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0.17097143828868866</v>
      </c>
      <c r="AE65" s="63">
        <v>0.17095941305160522</v>
      </c>
      <c r="AF65" s="63">
        <v>0.17505893111228943</v>
      </c>
      <c r="AG65" s="64"/>
      <c r="AH65" s="63"/>
      <c r="AI65" s="63"/>
      <c r="AJ65" s="63">
        <v>-4.1287639760412276E-4</v>
      </c>
      <c r="AK65" s="63">
        <v>-4.1287639760412276E-4</v>
      </c>
      <c r="AL65" s="63">
        <v>-4.1287639760412276E-4</v>
      </c>
      <c r="AM65" s="19"/>
      <c r="AN65" s="82"/>
      <c r="AO65" s="82"/>
      <c r="AP65" s="82">
        <f t="shared" si="30"/>
        <v>1025000</v>
      </c>
      <c r="AQ65" s="82">
        <f t="shared" si="30"/>
        <v>1025000</v>
      </c>
      <c r="AR65" s="82">
        <f t="shared" si="30"/>
        <v>1050000</v>
      </c>
      <c r="AS65" s="37"/>
      <c r="AT65" s="82"/>
      <c r="AU65" s="82"/>
      <c r="AV65" s="82">
        <f t="shared" si="31"/>
        <v>0</v>
      </c>
      <c r="AW65" s="82">
        <f t="shared" si="31"/>
        <v>0</v>
      </c>
      <c r="AX65" s="82">
        <f t="shared" si="31"/>
        <v>0</v>
      </c>
      <c r="AY65" s="37"/>
      <c r="AZ65" s="83"/>
      <c r="BA65" s="83"/>
      <c r="BB65" s="83">
        <f t="shared" si="32"/>
        <v>0.17097143828868866</v>
      </c>
      <c r="BC65" s="83">
        <f t="shared" si="32"/>
        <v>0.17095941305160522</v>
      </c>
      <c r="BD65" s="83">
        <f t="shared" si="32"/>
        <v>0.17505893111228943</v>
      </c>
      <c r="BF65" s="83"/>
      <c r="BG65" s="83"/>
      <c r="BH65" s="83">
        <f t="shared" si="33"/>
        <v>-4.1287639760412276E-4</v>
      </c>
      <c r="BI65" s="83">
        <f t="shared" si="33"/>
        <v>-4.1287639760412276E-4</v>
      </c>
      <c r="BJ65" s="83">
        <f t="shared" si="33"/>
        <v>-4.1287639760412276E-4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629775.6875</v>
      </c>
      <c r="M66" s="78">
        <v>633426.3125</v>
      </c>
      <c r="N66" s="78">
        <v>640839.3125</v>
      </c>
      <c r="O66" s="62"/>
      <c r="P66" s="78"/>
      <c r="Q66" s="78"/>
      <c r="R66" s="78">
        <v>-2524</v>
      </c>
      <c r="S66" s="78">
        <v>-3180</v>
      </c>
      <c r="T66" s="78">
        <v>-4770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0.10072481632232666</v>
      </c>
      <c r="AE66" s="63">
        <v>0.10130869597196579</v>
      </c>
      <c r="AF66" s="63">
        <v>0.10249431431293488</v>
      </c>
      <c r="AG66" s="64"/>
      <c r="AH66" s="63"/>
      <c r="AI66" s="63"/>
      <c r="AJ66" s="63">
        <v>-4.0368488407693803E-4</v>
      </c>
      <c r="AK66" s="63">
        <v>-5.0860148621723056E-4</v>
      </c>
      <c r="AL66" s="63">
        <v>-7.6290220022201538E-4</v>
      </c>
      <c r="AM66" s="19"/>
      <c r="AN66" s="82"/>
      <c r="AO66" s="82"/>
      <c r="AP66" s="82">
        <f t="shared" si="30"/>
        <v>630000</v>
      </c>
      <c r="AQ66" s="82">
        <f t="shared" si="30"/>
        <v>635000</v>
      </c>
      <c r="AR66" s="82">
        <f t="shared" si="30"/>
        <v>640000</v>
      </c>
      <c r="AS66" s="37"/>
      <c r="AT66" s="82"/>
      <c r="AU66" s="82"/>
      <c r="AV66" s="82">
        <f t="shared" si="31"/>
        <v>-5000</v>
      </c>
      <c r="AW66" s="82">
        <f t="shared" si="31"/>
        <v>-5000</v>
      </c>
      <c r="AX66" s="82">
        <f t="shared" si="31"/>
        <v>-5000</v>
      </c>
      <c r="AY66" s="37"/>
      <c r="AZ66" s="83"/>
      <c r="BA66" s="83"/>
      <c r="BB66" s="83">
        <f t="shared" si="32"/>
        <v>0.10072481632232666</v>
      </c>
      <c r="BC66" s="83">
        <f t="shared" si="32"/>
        <v>0.10130869597196579</v>
      </c>
      <c r="BD66" s="83">
        <f t="shared" si="32"/>
        <v>0.10249431431293488</v>
      </c>
      <c r="BF66" s="83"/>
      <c r="BG66" s="83"/>
      <c r="BH66" s="83">
        <f t="shared" si="33"/>
        <v>-4.0368488407693803E-4</v>
      </c>
      <c r="BI66" s="83">
        <f t="shared" si="33"/>
        <v>-5.0860148621723056E-4</v>
      </c>
      <c r="BJ66" s="83">
        <f t="shared" si="33"/>
        <v>-7.6290220022201538E-4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1680336.625</v>
      </c>
      <c r="M67" s="78">
        <v>1641430</v>
      </c>
      <c r="N67" s="78">
        <v>1626182</v>
      </c>
      <c r="O67" s="62"/>
      <c r="P67" s="78"/>
      <c r="Q67" s="78"/>
      <c r="R67" s="78">
        <v>-28891</v>
      </c>
      <c r="S67" s="78">
        <v>-30628</v>
      </c>
      <c r="T67" s="78">
        <v>-30407.666015625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0.18660669028759003</v>
      </c>
      <c r="AE67" s="63">
        <v>0.18228597939014435</v>
      </c>
      <c r="AF67" s="63">
        <v>0.18059264123439789</v>
      </c>
      <c r="AG67" s="64"/>
      <c r="AH67" s="63"/>
      <c r="AI67" s="63"/>
      <c r="AJ67" s="63">
        <v>-3.2084386330097914E-3</v>
      </c>
      <c r="AK67" s="63">
        <v>-3.401339054107666E-3</v>
      </c>
      <c r="AL67" s="63">
        <v>-3.3768664579838514E-3</v>
      </c>
      <c r="AM67" s="19"/>
      <c r="AN67" s="82"/>
      <c r="AO67" s="82"/>
      <c r="AP67" s="82">
        <f t="shared" si="30"/>
        <v>1680000</v>
      </c>
      <c r="AQ67" s="82">
        <f t="shared" si="30"/>
        <v>1640000</v>
      </c>
      <c r="AR67" s="82">
        <f t="shared" si="30"/>
        <v>1625000</v>
      </c>
      <c r="AS67" s="37"/>
      <c r="AT67" s="82"/>
      <c r="AU67" s="82"/>
      <c r="AV67" s="82">
        <f t="shared" si="31"/>
        <v>-30000</v>
      </c>
      <c r="AW67" s="82">
        <f t="shared" si="31"/>
        <v>-30000</v>
      </c>
      <c r="AX67" s="82">
        <f t="shared" si="31"/>
        <v>-30000</v>
      </c>
      <c r="AY67" s="37"/>
      <c r="AZ67" s="83"/>
      <c r="BA67" s="83"/>
      <c r="BB67" s="83">
        <f t="shared" si="32"/>
        <v>0.18660669028759003</v>
      </c>
      <c r="BC67" s="83">
        <f t="shared" si="32"/>
        <v>0.18228597939014435</v>
      </c>
      <c r="BD67" s="83">
        <f t="shared" si="32"/>
        <v>0.18059264123439789</v>
      </c>
      <c r="BF67" s="83"/>
      <c r="BG67" s="83"/>
      <c r="BH67" s="83">
        <f t="shared" si="33"/>
        <v>-3.2084386330097914E-3</v>
      </c>
      <c r="BI67" s="83">
        <f t="shared" si="33"/>
        <v>-3.401339054107666E-3</v>
      </c>
      <c r="BJ67" s="83">
        <f t="shared" si="33"/>
        <v>-3.3768664579838514E-3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1093034.625</v>
      </c>
      <c r="M68" s="78">
        <v>1101417.625</v>
      </c>
      <c r="N68" s="78">
        <v>1107507.625</v>
      </c>
      <c r="O68" s="62"/>
      <c r="P68" s="78"/>
      <c r="Q68" s="78"/>
      <c r="R68" s="78">
        <v>-14560.6669921875</v>
      </c>
      <c r="S68" s="78">
        <v>-15817</v>
      </c>
      <c r="T68" s="78">
        <v>-17433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0.11976851522922516</v>
      </c>
      <c r="AE68" s="63">
        <v>0.12068707495927811</v>
      </c>
      <c r="AF68" s="63">
        <v>0.12135438621044159</v>
      </c>
      <c r="AG68" s="64"/>
      <c r="AH68" s="63"/>
      <c r="AI68" s="63"/>
      <c r="AJ68" s="63">
        <v>-1.5954723348841071E-3</v>
      </c>
      <c r="AK68" s="63">
        <v>-1.7331367125734687E-3</v>
      </c>
      <c r="AL68" s="63">
        <v>-1.9102096557617188E-3</v>
      </c>
      <c r="AM68" s="19"/>
      <c r="AN68" s="82"/>
      <c r="AO68" s="82"/>
      <c r="AP68" s="82">
        <f t="shared" si="30"/>
        <v>1095000</v>
      </c>
      <c r="AQ68" s="82">
        <f t="shared" si="30"/>
        <v>1100000</v>
      </c>
      <c r="AR68" s="82">
        <f t="shared" si="30"/>
        <v>1110000</v>
      </c>
      <c r="AS68" s="37"/>
      <c r="AT68" s="82"/>
      <c r="AU68" s="82"/>
      <c r="AV68" s="82">
        <f t="shared" si="31"/>
        <v>-15000</v>
      </c>
      <c r="AW68" s="82">
        <f t="shared" si="31"/>
        <v>-15000</v>
      </c>
      <c r="AX68" s="82">
        <f t="shared" si="31"/>
        <v>-15000</v>
      </c>
      <c r="AY68" s="37"/>
      <c r="AZ68" s="83"/>
      <c r="BA68" s="83"/>
      <c r="BB68" s="83">
        <f t="shared" si="32"/>
        <v>0.11976851522922516</v>
      </c>
      <c r="BC68" s="83">
        <f t="shared" si="32"/>
        <v>0.12068707495927811</v>
      </c>
      <c r="BD68" s="83">
        <f t="shared" si="32"/>
        <v>0.12135438621044159</v>
      </c>
      <c r="BF68" s="83"/>
      <c r="BG68" s="83"/>
      <c r="BH68" s="83">
        <f t="shared" si="33"/>
        <v>-1.5954723348841071E-3</v>
      </c>
      <c r="BI68" s="83">
        <f t="shared" si="33"/>
        <v>-1.7331367125734687E-3</v>
      </c>
      <c r="BJ68" s="83">
        <f t="shared" si="33"/>
        <v>-1.9102096557617188E-3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522457.34375</v>
      </c>
      <c r="M69" s="78">
        <v>562583.3125</v>
      </c>
      <c r="N69" s="78">
        <v>585988.3125</v>
      </c>
      <c r="O69" s="62"/>
      <c r="P69" s="78"/>
      <c r="Q69" s="78"/>
      <c r="R69" s="78">
        <v>-2793.333251953125</v>
      </c>
      <c r="S69" s="78">
        <v>-1960.6666259765625</v>
      </c>
      <c r="T69" s="78">
        <v>-846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9.3364089727401733E-2</v>
      </c>
      <c r="AE69" s="63">
        <v>0.10053467750549316</v>
      </c>
      <c r="AF69" s="63">
        <v>0.1047171950340271</v>
      </c>
      <c r="AG69" s="64"/>
      <c r="AH69" s="63"/>
      <c r="AI69" s="63"/>
      <c r="AJ69" s="63">
        <v>-4.9917650176212192E-4</v>
      </c>
      <c r="AK69" s="63">
        <v>-3.5037597990594804E-4</v>
      </c>
      <c r="AL69" s="63">
        <v>-1.5118221926968545E-4</v>
      </c>
      <c r="AM69" s="19"/>
      <c r="AN69" s="82"/>
      <c r="AO69" s="82"/>
      <c r="AP69" s="82">
        <f t="shared" si="30"/>
        <v>520000</v>
      </c>
      <c r="AQ69" s="82">
        <f t="shared" si="30"/>
        <v>565000</v>
      </c>
      <c r="AR69" s="82">
        <f t="shared" si="30"/>
        <v>585000</v>
      </c>
      <c r="AS69" s="37"/>
      <c r="AT69" s="82"/>
      <c r="AU69" s="82"/>
      <c r="AV69" s="82">
        <f t="shared" si="31"/>
        <v>-5000</v>
      </c>
      <c r="AW69" s="82">
        <f t="shared" si="31"/>
        <v>0</v>
      </c>
      <c r="AX69" s="82">
        <f t="shared" si="31"/>
        <v>0</v>
      </c>
      <c r="AY69" s="37"/>
      <c r="AZ69" s="83"/>
      <c r="BA69" s="83"/>
      <c r="BB69" s="83">
        <f t="shared" si="32"/>
        <v>9.3364089727401733E-2</v>
      </c>
      <c r="BC69" s="83">
        <f t="shared" si="32"/>
        <v>0.10053467750549316</v>
      </c>
      <c r="BD69" s="83">
        <f t="shared" si="32"/>
        <v>0.1047171950340271</v>
      </c>
      <c r="BF69" s="83"/>
      <c r="BG69" s="83"/>
      <c r="BH69" s="83">
        <f t="shared" si="33"/>
        <v>-4.9917650176212192E-4</v>
      </c>
      <c r="BI69" s="83">
        <f t="shared" si="33"/>
        <v>-3.5037597990594804E-4</v>
      </c>
      <c r="BJ69" s="83">
        <f t="shared" si="33"/>
        <v>-1.5118221926968545E-4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426090</v>
      </c>
      <c r="M70" s="78">
        <v>430536</v>
      </c>
      <c r="N70" s="78">
        <v>437402</v>
      </c>
      <c r="O70" s="62"/>
      <c r="P70" s="78"/>
      <c r="Q70" s="78"/>
      <c r="R70" s="78">
        <v>-7798</v>
      </c>
      <c r="S70" s="78">
        <v>-6389.33349609375</v>
      </c>
      <c r="T70" s="78">
        <v>-4980.66650390625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0.13594214618206024</v>
      </c>
      <c r="AE70" s="63">
        <v>0.13736063241958618</v>
      </c>
      <c r="AF70" s="63">
        <v>0.13955119252204895</v>
      </c>
      <c r="AG70" s="64"/>
      <c r="AH70" s="63"/>
      <c r="AI70" s="63"/>
      <c r="AJ70" s="63">
        <v>-2.4879227858036757E-3</v>
      </c>
      <c r="AK70" s="63">
        <v>-2.0384888630360365E-3</v>
      </c>
      <c r="AL70" s="63">
        <v>-1.5890548238530755E-3</v>
      </c>
      <c r="AM70" s="19"/>
      <c r="AN70" s="82"/>
      <c r="AO70" s="82"/>
      <c r="AP70" s="82">
        <f t="shared" si="30"/>
        <v>425000</v>
      </c>
      <c r="AQ70" s="82">
        <f t="shared" si="30"/>
        <v>430000</v>
      </c>
      <c r="AR70" s="82">
        <f t="shared" si="30"/>
        <v>435000</v>
      </c>
      <c r="AS70" s="37"/>
      <c r="AT70" s="82"/>
      <c r="AU70" s="82"/>
      <c r="AV70" s="82">
        <f t="shared" si="31"/>
        <v>-10000</v>
      </c>
      <c r="AW70" s="82">
        <f t="shared" si="31"/>
        <v>-5000</v>
      </c>
      <c r="AX70" s="82">
        <f t="shared" si="31"/>
        <v>-5000</v>
      </c>
      <c r="AY70" s="37"/>
      <c r="AZ70" s="83"/>
      <c r="BA70" s="83"/>
      <c r="BB70" s="83">
        <f t="shared" si="32"/>
        <v>0.13594214618206024</v>
      </c>
      <c r="BC70" s="83">
        <f t="shared" si="32"/>
        <v>0.13736063241958618</v>
      </c>
      <c r="BD70" s="83">
        <f t="shared" si="32"/>
        <v>0.13955119252204895</v>
      </c>
      <c r="BF70" s="83"/>
      <c r="BG70" s="83"/>
      <c r="BH70" s="83">
        <f t="shared" si="33"/>
        <v>-2.4879227858036757E-3</v>
      </c>
      <c r="BI70" s="83">
        <f t="shared" si="33"/>
        <v>-2.0384888630360365E-3</v>
      </c>
      <c r="BJ70" s="83">
        <f t="shared" si="33"/>
        <v>-1.5890548238530755E-3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664336.6875</v>
      </c>
      <c r="M71" s="78">
        <v>661425</v>
      </c>
      <c r="N71" s="78">
        <v>664949.3125</v>
      </c>
      <c r="O71" s="62"/>
      <c r="P71" s="78"/>
      <c r="Q71" s="78"/>
      <c r="R71" s="78">
        <v>-3152</v>
      </c>
      <c r="S71" s="78">
        <v>-4728</v>
      </c>
      <c r="T71" s="78">
        <v>-4728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0.12343068420886993</v>
      </c>
      <c r="AE71" s="63">
        <v>0.12288971245288849</v>
      </c>
      <c r="AF71" s="63">
        <v>0.12354452162981033</v>
      </c>
      <c r="AG71" s="64"/>
      <c r="AH71" s="63"/>
      <c r="AI71" s="63"/>
      <c r="AJ71" s="63">
        <v>-5.8563053607940674E-4</v>
      </c>
      <c r="AK71" s="63">
        <v>-8.7844330118969083E-4</v>
      </c>
      <c r="AL71" s="63">
        <v>-8.7844085646793246E-4</v>
      </c>
      <c r="AM71" s="19"/>
      <c r="AN71" s="82"/>
      <c r="AO71" s="82"/>
      <c r="AP71" s="82">
        <f t="shared" si="30"/>
        <v>665000</v>
      </c>
      <c r="AQ71" s="82">
        <f t="shared" si="30"/>
        <v>660000</v>
      </c>
      <c r="AR71" s="82">
        <f t="shared" si="30"/>
        <v>665000</v>
      </c>
      <c r="AS71" s="37"/>
      <c r="AT71" s="82"/>
      <c r="AU71" s="82"/>
      <c r="AV71" s="82">
        <f t="shared" si="31"/>
        <v>-5000</v>
      </c>
      <c r="AW71" s="82">
        <f t="shared" si="31"/>
        <v>-5000</v>
      </c>
      <c r="AX71" s="82">
        <f t="shared" si="31"/>
        <v>-5000</v>
      </c>
      <c r="AY71" s="37"/>
      <c r="AZ71" s="83"/>
      <c r="BA71" s="83"/>
      <c r="BB71" s="83">
        <f t="shared" si="32"/>
        <v>0.12343068420886993</v>
      </c>
      <c r="BC71" s="83">
        <f t="shared" si="32"/>
        <v>0.12288971245288849</v>
      </c>
      <c r="BD71" s="83">
        <f t="shared" si="32"/>
        <v>0.12354452162981033</v>
      </c>
      <c r="BF71" s="83"/>
      <c r="BG71" s="83"/>
      <c r="BH71" s="83">
        <f t="shared" si="33"/>
        <v>-5.8563053607940674E-4</v>
      </c>
      <c r="BI71" s="83">
        <f t="shared" si="33"/>
        <v>-8.7844330118969083E-4</v>
      </c>
      <c r="BJ71" s="83">
        <f t="shared" si="33"/>
        <v>-8.7844085646793246E-4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242937.671875</v>
      </c>
      <c r="M72" s="78">
        <v>243580</v>
      </c>
      <c r="N72" s="78">
        <v>247084</v>
      </c>
      <c r="O72" s="62"/>
      <c r="P72" s="78"/>
      <c r="Q72" s="78"/>
      <c r="R72" s="78">
        <v>0</v>
      </c>
      <c r="S72" s="78">
        <v>0</v>
      </c>
      <c r="T72" s="78">
        <v>0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0.12845402956008911</v>
      </c>
      <c r="AE72" s="63">
        <v>0.12879367172718048</v>
      </c>
      <c r="AF72" s="63">
        <v>0.13064642250537872</v>
      </c>
      <c r="AG72" s="64"/>
      <c r="AH72" s="63"/>
      <c r="AI72" s="63"/>
      <c r="AJ72" s="63">
        <v>0</v>
      </c>
      <c r="AK72" s="63">
        <v>0</v>
      </c>
      <c r="AL72" s="63">
        <v>0</v>
      </c>
      <c r="AM72" s="19"/>
      <c r="AN72" s="82"/>
      <c r="AO72" s="82"/>
      <c r="AP72" s="82">
        <f t="shared" si="30"/>
        <v>245000</v>
      </c>
      <c r="AQ72" s="82">
        <f t="shared" si="30"/>
        <v>245000</v>
      </c>
      <c r="AR72" s="82">
        <f t="shared" si="30"/>
        <v>245000</v>
      </c>
      <c r="AS72" s="37"/>
      <c r="AT72" s="82"/>
      <c r="AU72" s="82"/>
      <c r="AV72" s="82">
        <f t="shared" si="31"/>
        <v>0</v>
      </c>
      <c r="AW72" s="82">
        <f t="shared" si="31"/>
        <v>0</v>
      </c>
      <c r="AX72" s="82">
        <f t="shared" si="31"/>
        <v>0</v>
      </c>
      <c r="AY72" s="37"/>
      <c r="AZ72" s="83"/>
      <c r="BA72" s="83"/>
      <c r="BB72" s="83">
        <f t="shared" si="32"/>
        <v>0.12845402956008911</v>
      </c>
      <c r="BC72" s="83">
        <f t="shared" si="32"/>
        <v>0.12879367172718048</v>
      </c>
      <c r="BD72" s="83">
        <f t="shared" si="32"/>
        <v>0.13064642250537872</v>
      </c>
      <c r="BF72" s="83"/>
      <c r="BG72" s="83"/>
      <c r="BH72" s="83">
        <f t="shared" si="33"/>
        <v>0</v>
      </c>
      <c r="BI72" s="83">
        <f t="shared" si="33"/>
        <v>0</v>
      </c>
      <c r="BJ72" s="83">
        <f t="shared" si="33"/>
        <v>0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47" priority="3" operator="greaterThan">
      <formula>0</formula>
    </cfRule>
    <cfRule type="cellIs" dxfId="46" priority="4" operator="lessThan">
      <formula>0</formula>
    </cfRule>
  </conditionalFormatting>
  <conditionalFormatting sqref="BF10:BJ72">
    <cfRule type="cellIs" dxfId="45" priority="1" operator="greaterThan">
      <formula>0</formula>
    </cfRule>
    <cfRule type="cellIs" dxfId="44" priority="2" operator="lessThan">
      <formula>0</formula>
    </cfRule>
  </conditionalFormatting>
  <hyperlinks>
    <hyperlink ref="B2" location="Contents!A1" display="Back to Contents" xr:uid="{F197DAB4-A2E3-4B30-8AC3-30963A7A976A}"/>
  </hyperlinks>
  <pageMargins left="0.7" right="0.7" top="0.75" bottom="0.75" header="0.3" footer="0.3"/>
  <pageSetup paperSize="9"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E6CEB-EEE3-47F6-B2D2-B2B24E2F8CA6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91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8686668</v>
      </c>
      <c r="K10" s="78">
        <v>7560812</v>
      </c>
      <c r="L10" s="78">
        <v>8073102</v>
      </c>
      <c r="M10" s="78">
        <v>7884833</v>
      </c>
      <c r="N10" s="78">
        <v>8043732</v>
      </c>
      <c r="O10" s="62"/>
      <c r="P10" s="78">
        <v>-638079</v>
      </c>
      <c r="Q10" s="78">
        <v>-1715745</v>
      </c>
      <c r="R10" s="78">
        <v>-1687198</v>
      </c>
      <c r="S10" s="78">
        <v>-1619159</v>
      </c>
      <c r="T10" s="78">
        <v>-1708438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0.13017445802688599</v>
      </c>
      <c r="AC10" s="63">
        <v>0.11330288648605347</v>
      </c>
      <c r="AD10" s="63">
        <v>0.12097983062267303</v>
      </c>
      <c r="AE10" s="63">
        <v>0.11815851926803589</v>
      </c>
      <c r="AF10" s="63">
        <v>0.12053970992565155</v>
      </c>
      <c r="AG10" s="64"/>
      <c r="AH10" s="63">
        <v>-9.5619559288024902E-3</v>
      </c>
      <c r="AI10" s="63">
        <v>-2.5711372494697571E-2</v>
      </c>
      <c r="AJ10" s="63">
        <v>-2.5283589959144592E-2</v>
      </c>
      <c r="AK10" s="63">
        <v>-2.4263978004455566E-2</v>
      </c>
      <c r="AL10" s="63">
        <v>-2.5601878762245178E-2</v>
      </c>
      <c r="AM10" s="76"/>
      <c r="AN10" s="82">
        <f>MROUND(J10, 5000)</f>
        <v>8685000</v>
      </c>
      <c r="AO10" s="82">
        <f t="shared" ref="AO10:AR10" si="0">MROUND(K10, 5000)</f>
        <v>7560000</v>
      </c>
      <c r="AP10" s="82">
        <f t="shared" si="0"/>
        <v>8075000</v>
      </c>
      <c r="AQ10" s="82">
        <f t="shared" si="0"/>
        <v>7885000</v>
      </c>
      <c r="AR10" s="82">
        <f t="shared" si="0"/>
        <v>8045000</v>
      </c>
      <c r="AS10" s="77"/>
      <c r="AT10" s="82">
        <f>IF(P10&lt;0,MROUND(P10,-5000),MROUND(P10,5000))</f>
        <v>-640000</v>
      </c>
      <c r="AU10" s="82">
        <f t="shared" ref="AU10:AX10" si="1">IF(Q10&lt;0,MROUND(Q10,-5000),MROUND(Q10,5000))</f>
        <v>-1715000</v>
      </c>
      <c r="AV10" s="82">
        <f t="shared" si="1"/>
        <v>-1685000</v>
      </c>
      <c r="AW10" s="82">
        <f t="shared" si="1"/>
        <v>-1620000</v>
      </c>
      <c r="AX10" s="82">
        <f t="shared" si="1"/>
        <v>-1710000</v>
      </c>
      <c r="AY10" s="77"/>
      <c r="AZ10" s="83">
        <f>AB10</f>
        <v>0.13017445802688599</v>
      </c>
      <c r="BA10" s="83">
        <f t="shared" ref="BA10:BD10" si="2">AC10</f>
        <v>0.11330288648605347</v>
      </c>
      <c r="BB10" s="83">
        <f t="shared" si="2"/>
        <v>0.12097983062267303</v>
      </c>
      <c r="BC10" s="83">
        <f t="shared" si="2"/>
        <v>0.11815851926803589</v>
      </c>
      <c r="BD10" s="83">
        <f t="shared" si="2"/>
        <v>0.12053970992565155</v>
      </c>
      <c r="BE10" s="77"/>
      <c r="BF10" s="83">
        <f>AH10</f>
        <v>-9.5619559288024902E-3</v>
      </c>
      <c r="BG10" s="83">
        <f t="shared" ref="BG10:BJ10" si="3">AI10</f>
        <v>-2.5711372494697571E-2</v>
      </c>
      <c r="BH10" s="83">
        <f t="shared" si="3"/>
        <v>-2.5283589959144592E-2</v>
      </c>
      <c r="BI10" s="83">
        <f t="shared" si="3"/>
        <v>-2.4263978004455566E-2</v>
      </c>
      <c r="BJ10" s="83">
        <f t="shared" si="3"/>
        <v>-2.5601878762245178E-2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5442159</v>
      </c>
      <c r="K12" s="78">
        <v>5053480</v>
      </c>
      <c r="L12" s="78">
        <v>5400925</v>
      </c>
      <c r="M12" s="78">
        <v>5289548</v>
      </c>
      <c r="N12" s="78">
        <v>5366823</v>
      </c>
      <c r="O12" s="62"/>
      <c r="P12" s="78">
        <v>-255299</v>
      </c>
      <c r="Q12" s="78">
        <v>-628847</v>
      </c>
      <c r="R12" s="78">
        <v>-631266</v>
      </c>
      <c r="S12" s="78">
        <v>-587951</v>
      </c>
      <c r="T12" s="78">
        <v>-637206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0.13431665301322937</v>
      </c>
      <c r="AC12" s="63">
        <v>0.12472375482320786</v>
      </c>
      <c r="AD12" s="63">
        <v>0.13329896330833435</v>
      </c>
      <c r="AE12" s="63">
        <v>0.1305500864982605</v>
      </c>
      <c r="AF12" s="63">
        <v>0.13245730102062225</v>
      </c>
      <c r="AG12" s="64"/>
      <c r="AH12" s="63">
        <v>-6.3009709119796753E-3</v>
      </c>
      <c r="AI12" s="63">
        <v>-1.552041620016098E-2</v>
      </c>
      <c r="AJ12" s="63">
        <v>-1.5580117702484131E-2</v>
      </c>
      <c r="AK12" s="63">
        <v>-1.4511078596115112E-2</v>
      </c>
      <c r="AL12" s="63">
        <v>-1.5726730227470398E-2</v>
      </c>
      <c r="AM12" s="19"/>
      <c r="AN12" s="82">
        <f t="shared" ref="AN12:AR53" si="4">MROUND(J12, 5000)</f>
        <v>5440000</v>
      </c>
      <c r="AO12" s="82">
        <f t="shared" si="4"/>
        <v>5055000</v>
      </c>
      <c r="AP12" s="82">
        <f t="shared" si="4"/>
        <v>5400000</v>
      </c>
      <c r="AQ12" s="82">
        <f t="shared" si="4"/>
        <v>5290000</v>
      </c>
      <c r="AR12" s="82">
        <f t="shared" si="4"/>
        <v>5365000</v>
      </c>
      <c r="AS12" s="37"/>
      <c r="AT12" s="82">
        <f t="shared" ref="AT12:AX53" si="5">IF(P12&lt;0,MROUND(P12,-5000),MROUND(P12,5000))</f>
        <v>-255000</v>
      </c>
      <c r="AU12" s="82">
        <f t="shared" si="5"/>
        <v>-630000</v>
      </c>
      <c r="AV12" s="82">
        <f t="shared" si="5"/>
        <v>-630000</v>
      </c>
      <c r="AW12" s="82">
        <f t="shared" si="5"/>
        <v>-590000</v>
      </c>
      <c r="AX12" s="82">
        <f t="shared" si="5"/>
        <v>-635000</v>
      </c>
      <c r="AY12" s="37"/>
      <c r="AZ12" s="83">
        <f t="shared" ref="AZ12:BD53" si="6">AB12</f>
        <v>0.13431665301322937</v>
      </c>
      <c r="BA12" s="83">
        <f t="shared" si="6"/>
        <v>0.12472375482320786</v>
      </c>
      <c r="BB12" s="83">
        <f t="shared" si="6"/>
        <v>0.13329896330833435</v>
      </c>
      <c r="BC12" s="83">
        <f t="shared" si="6"/>
        <v>0.1305500864982605</v>
      </c>
      <c r="BD12" s="83">
        <f t="shared" si="6"/>
        <v>0.13245730102062225</v>
      </c>
      <c r="BF12" s="83">
        <f t="shared" ref="BF12:BJ53" si="7">AH12</f>
        <v>-6.3009709119796753E-3</v>
      </c>
      <c r="BG12" s="83">
        <f t="shared" si="7"/>
        <v>-1.552041620016098E-2</v>
      </c>
      <c r="BH12" s="83">
        <f t="shared" si="7"/>
        <v>-1.5580117702484131E-2</v>
      </c>
      <c r="BI12" s="83">
        <f t="shared" si="7"/>
        <v>-1.4511078596115112E-2</v>
      </c>
      <c r="BJ12" s="83">
        <f t="shared" si="7"/>
        <v>-1.5726730227470398E-2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2625770</v>
      </c>
      <c r="K13" s="78">
        <v>1935874</v>
      </c>
      <c r="L13" s="78">
        <v>2096300</v>
      </c>
      <c r="M13" s="78">
        <v>2055215</v>
      </c>
      <c r="N13" s="78">
        <v>2112801</v>
      </c>
      <c r="O13" s="62"/>
      <c r="P13" s="78">
        <v>-376132</v>
      </c>
      <c r="Q13" s="78">
        <v>-1075850</v>
      </c>
      <c r="R13" s="78">
        <v>-1041186</v>
      </c>
      <c r="S13" s="78">
        <v>-1019805</v>
      </c>
      <c r="T13" s="78">
        <v>-1061716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0.18267224729061127</v>
      </c>
      <c r="AC13" s="63">
        <v>0.13467685878276825</v>
      </c>
      <c r="AD13" s="63">
        <v>0.14583754539489746</v>
      </c>
      <c r="AE13" s="63">
        <v>0.14297929406166077</v>
      </c>
      <c r="AF13" s="63">
        <v>0.1469855010509491</v>
      </c>
      <c r="AG13" s="64"/>
      <c r="AH13" s="63">
        <v>-2.6167139410972595E-2</v>
      </c>
      <c r="AI13" s="63">
        <v>-7.4845835566520691E-2</v>
      </c>
      <c r="AJ13" s="63">
        <v>-7.2434291243553162E-2</v>
      </c>
      <c r="AK13" s="63">
        <v>-7.0946842432022095E-2</v>
      </c>
      <c r="AL13" s="63">
        <v>-7.3862537741661072E-2</v>
      </c>
      <c r="AM13" s="19"/>
      <c r="AN13" s="82">
        <f t="shared" si="4"/>
        <v>2625000</v>
      </c>
      <c r="AO13" s="82">
        <f t="shared" si="4"/>
        <v>1935000</v>
      </c>
      <c r="AP13" s="82">
        <f t="shared" si="4"/>
        <v>2095000</v>
      </c>
      <c r="AQ13" s="82">
        <f t="shared" si="4"/>
        <v>2055000</v>
      </c>
      <c r="AR13" s="82">
        <f t="shared" si="4"/>
        <v>2115000</v>
      </c>
      <c r="AS13" s="37"/>
      <c r="AT13" s="82">
        <f t="shared" si="5"/>
        <v>-375000</v>
      </c>
      <c r="AU13" s="82">
        <f t="shared" si="5"/>
        <v>-1075000</v>
      </c>
      <c r="AV13" s="82">
        <f t="shared" si="5"/>
        <v>-1040000</v>
      </c>
      <c r="AW13" s="82">
        <f t="shared" si="5"/>
        <v>-1020000</v>
      </c>
      <c r="AX13" s="82">
        <f t="shared" si="5"/>
        <v>-1060000</v>
      </c>
      <c r="AY13" s="37"/>
      <c r="AZ13" s="83">
        <f t="shared" si="6"/>
        <v>0.18267224729061127</v>
      </c>
      <c r="BA13" s="83">
        <f t="shared" si="6"/>
        <v>0.13467685878276825</v>
      </c>
      <c r="BB13" s="83">
        <f t="shared" si="6"/>
        <v>0.14583754539489746</v>
      </c>
      <c r="BC13" s="83">
        <f t="shared" si="6"/>
        <v>0.14297929406166077</v>
      </c>
      <c r="BD13" s="83">
        <f t="shared" si="6"/>
        <v>0.1469855010509491</v>
      </c>
      <c r="BF13" s="83">
        <f t="shared" si="7"/>
        <v>-2.6167139410972595E-2</v>
      </c>
      <c r="BG13" s="83">
        <f t="shared" si="7"/>
        <v>-7.4845835566520691E-2</v>
      </c>
      <c r="BH13" s="83">
        <f t="shared" si="7"/>
        <v>-7.2434291243553162E-2</v>
      </c>
      <c r="BI13" s="83">
        <f t="shared" si="7"/>
        <v>-7.0946842432022095E-2</v>
      </c>
      <c r="BJ13" s="83">
        <f t="shared" si="7"/>
        <v>-7.3862537741661072E-2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618739</v>
      </c>
      <c r="K14" s="78">
        <v>571458</v>
      </c>
      <c r="L14" s="78">
        <v>575877</v>
      </c>
      <c r="M14" s="78">
        <v>540070</v>
      </c>
      <c r="N14" s="78">
        <v>564108</v>
      </c>
      <c r="O14" s="62"/>
      <c r="P14" s="78">
        <v>-6648</v>
      </c>
      <c r="Q14" s="78">
        <v>-11048</v>
      </c>
      <c r="R14" s="78">
        <v>-14746</v>
      </c>
      <c r="S14" s="78">
        <v>-11403</v>
      </c>
      <c r="T14" s="78">
        <v>-9516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5.2261114120483398E-2</v>
      </c>
      <c r="AC14" s="63">
        <v>4.8267576843500137E-2</v>
      </c>
      <c r="AD14" s="63">
        <v>4.8640824854373932E-2</v>
      </c>
      <c r="AE14" s="63">
        <v>4.5616425573825836E-2</v>
      </c>
      <c r="AF14" s="63">
        <v>4.7646768391132355E-2</v>
      </c>
      <c r="AG14" s="64"/>
      <c r="AH14" s="63">
        <v>-5.6151673197746277E-4</v>
      </c>
      <c r="AI14" s="63">
        <v>-9.3315914273262024E-4</v>
      </c>
      <c r="AJ14" s="63">
        <v>-1.245502382516861E-3</v>
      </c>
      <c r="AK14" s="63">
        <v>-9.6314027905464172E-4</v>
      </c>
      <c r="AL14" s="63">
        <v>-8.0375745892524719E-4</v>
      </c>
      <c r="AM14" s="19"/>
      <c r="AN14" s="82">
        <f t="shared" si="4"/>
        <v>620000</v>
      </c>
      <c r="AO14" s="82">
        <f t="shared" si="4"/>
        <v>570000</v>
      </c>
      <c r="AP14" s="82">
        <f t="shared" si="4"/>
        <v>575000</v>
      </c>
      <c r="AQ14" s="82">
        <f t="shared" si="4"/>
        <v>540000</v>
      </c>
      <c r="AR14" s="82">
        <f t="shared" si="4"/>
        <v>565000</v>
      </c>
      <c r="AS14" s="37"/>
      <c r="AT14" s="82">
        <f t="shared" si="5"/>
        <v>-5000</v>
      </c>
      <c r="AU14" s="82">
        <f t="shared" si="5"/>
        <v>-10000</v>
      </c>
      <c r="AV14" s="82">
        <f t="shared" si="5"/>
        <v>-15000</v>
      </c>
      <c r="AW14" s="82">
        <f t="shared" si="5"/>
        <v>-10000</v>
      </c>
      <c r="AX14" s="82">
        <f t="shared" si="5"/>
        <v>-10000</v>
      </c>
      <c r="AY14" s="37"/>
      <c r="AZ14" s="83">
        <f t="shared" si="6"/>
        <v>5.2261114120483398E-2</v>
      </c>
      <c r="BA14" s="83">
        <f t="shared" si="6"/>
        <v>4.8267576843500137E-2</v>
      </c>
      <c r="BB14" s="83">
        <f t="shared" si="6"/>
        <v>4.8640824854373932E-2</v>
      </c>
      <c r="BC14" s="83">
        <f t="shared" si="6"/>
        <v>4.5616425573825836E-2</v>
      </c>
      <c r="BD14" s="83">
        <f t="shared" si="6"/>
        <v>4.7646768391132355E-2</v>
      </c>
      <c r="BF14" s="83">
        <f t="shared" si="7"/>
        <v>-5.6151673197746277E-4</v>
      </c>
      <c r="BG14" s="83">
        <f t="shared" si="7"/>
        <v>-9.3315914273262024E-4</v>
      </c>
      <c r="BH14" s="83">
        <f t="shared" si="7"/>
        <v>-1.245502382516861E-3</v>
      </c>
      <c r="BI14" s="83">
        <f t="shared" si="7"/>
        <v>-9.6314027905464172E-4</v>
      </c>
      <c r="BJ14" s="83">
        <f t="shared" si="7"/>
        <v>-8.0375745892524719E-4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957726</v>
      </c>
      <c r="K16" s="78">
        <v>953232</v>
      </c>
      <c r="L16" s="78">
        <v>985353</v>
      </c>
      <c r="M16" s="78">
        <v>974945</v>
      </c>
      <c r="N16" s="78">
        <v>976535</v>
      </c>
      <c r="O16" s="62"/>
      <c r="P16" s="78">
        <v>-28088</v>
      </c>
      <c r="Q16" s="78">
        <v>-64433</v>
      </c>
      <c r="R16" s="78">
        <v>-72157</v>
      </c>
      <c r="S16" s="78">
        <v>-64217</v>
      </c>
      <c r="T16" s="78">
        <v>-77277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0.19103178381919861</v>
      </c>
      <c r="AC16" s="63">
        <v>0.19013538956642151</v>
      </c>
      <c r="AD16" s="63">
        <v>0.19654236733913422</v>
      </c>
      <c r="AE16" s="63">
        <v>0.19446635246276855</v>
      </c>
      <c r="AF16" s="63">
        <v>0.19478349387645721</v>
      </c>
      <c r="AG16" s="64"/>
      <c r="AH16" s="63">
        <v>-5.6025385856628418E-3</v>
      </c>
      <c r="AI16" s="63">
        <v>-1.2852057814598083E-2</v>
      </c>
      <c r="AJ16" s="63">
        <v>-1.439271867275238E-2</v>
      </c>
      <c r="AK16" s="63">
        <v>-1.280897855758667E-2</v>
      </c>
      <c r="AL16" s="63">
        <v>-1.5413984656333923E-2</v>
      </c>
      <c r="AM16" s="19"/>
      <c r="AN16" s="82">
        <f t="shared" si="4"/>
        <v>960000</v>
      </c>
      <c r="AO16" s="82">
        <f t="shared" si="4"/>
        <v>955000</v>
      </c>
      <c r="AP16" s="82">
        <f t="shared" si="4"/>
        <v>985000</v>
      </c>
      <c r="AQ16" s="82">
        <f t="shared" si="4"/>
        <v>975000</v>
      </c>
      <c r="AR16" s="82">
        <f t="shared" si="4"/>
        <v>975000</v>
      </c>
      <c r="AS16" s="37"/>
      <c r="AT16" s="82">
        <f t="shared" si="5"/>
        <v>-30000</v>
      </c>
      <c r="AU16" s="82">
        <f t="shared" si="5"/>
        <v>-65000</v>
      </c>
      <c r="AV16" s="82">
        <f t="shared" si="5"/>
        <v>-70000</v>
      </c>
      <c r="AW16" s="82">
        <f t="shared" si="5"/>
        <v>-65000</v>
      </c>
      <c r="AX16" s="82">
        <f t="shared" si="5"/>
        <v>-75000</v>
      </c>
      <c r="AY16" s="37"/>
      <c r="AZ16" s="83">
        <f t="shared" si="6"/>
        <v>0.19103178381919861</v>
      </c>
      <c r="BA16" s="83">
        <f t="shared" si="6"/>
        <v>0.19013538956642151</v>
      </c>
      <c r="BB16" s="83">
        <f t="shared" si="6"/>
        <v>0.19654236733913422</v>
      </c>
      <c r="BC16" s="83">
        <f t="shared" si="6"/>
        <v>0.19446635246276855</v>
      </c>
      <c r="BD16" s="83">
        <f t="shared" si="6"/>
        <v>0.19478349387645721</v>
      </c>
      <c r="BF16" s="83">
        <f t="shared" si="7"/>
        <v>-5.6025385856628418E-3</v>
      </c>
      <c r="BG16" s="83">
        <f t="shared" si="7"/>
        <v>-1.2852057814598083E-2</v>
      </c>
      <c r="BH16" s="83">
        <f t="shared" si="7"/>
        <v>-1.439271867275238E-2</v>
      </c>
      <c r="BI16" s="83">
        <f t="shared" si="7"/>
        <v>-1.280897855758667E-2</v>
      </c>
      <c r="BJ16" s="83">
        <f t="shared" si="7"/>
        <v>-1.5413984656333923E-2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1003245</v>
      </c>
      <c r="K17" s="78">
        <v>891022</v>
      </c>
      <c r="L17" s="78">
        <v>952552</v>
      </c>
      <c r="M17" s="78">
        <v>934201</v>
      </c>
      <c r="N17" s="78">
        <v>950231</v>
      </c>
      <c r="O17" s="62"/>
      <c r="P17" s="78">
        <v>-109298</v>
      </c>
      <c r="Q17" s="78">
        <v>-185380</v>
      </c>
      <c r="R17" s="78">
        <v>-180813</v>
      </c>
      <c r="S17" s="78">
        <v>-176572</v>
      </c>
      <c r="T17" s="78">
        <v>-191013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0.11239496618509293</v>
      </c>
      <c r="AC17" s="63">
        <v>9.9822461605072021E-2</v>
      </c>
      <c r="AD17" s="63">
        <v>0.10671575367450714</v>
      </c>
      <c r="AE17" s="63">
        <v>0.10465987026691437</v>
      </c>
      <c r="AF17" s="63">
        <v>0.1064557358622551</v>
      </c>
      <c r="AG17" s="64"/>
      <c r="AH17" s="63">
        <v>-1.2244813144207001E-2</v>
      </c>
      <c r="AI17" s="63">
        <v>-2.0768389105796814E-2</v>
      </c>
      <c r="AJ17" s="63">
        <v>-2.0256742835044861E-2</v>
      </c>
      <c r="AK17" s="63">
        <v>-1.9781611859798431E-2</v>
      </c>
      <c r="AL17" s="63">
        <v>-2.1399460732936859E-2</v>
      </c>
      <c r="AM17" s="19"/>
      <c r="AN17" s="82">
        <f t="shared" si="4"/>
        <v>1005000</v>
      </c>
      <c r="AO17" s="82">
        <f t="shared" si="4"/>
        <v>890000</v>
      </c>
      <c r="AP17" s="82">
        <f t="shared" si="4"/>
        <v>955000</v>
      </c>
      <c r="AQ17" s="82">
        <f t="shared" si="4"/>
        <v>935000</v>
      </c>
      <c r="AR17" s="82">
        <f t="shared" si="4"/>
        <v>950000</v>
      </c>
      <c r="AS17" s="37"/>
      <c r="AT17" s="82">
        <f t="shared" si="5"/>
        <v>-110000</v>
      </c>
      <c r="AU17" s="82">
        <f t="shared" si="5"/>
        <v>-185000</v>
      </c>
      <c r="AV17" s="82">
        <f t="shared" si="5"/>
        <v>-180000</v>
      </c>
      <c r="AW17" s="82">
        <f t="shared" si="5"/>
        <v>-175000</v>
      </c>
      <c r="AX17" s="82">
        <f t="shared" si="5"/>
        <v>-190000</v>
      </c>
      <c r="AY17" s="37"/>
      <c r="AZ17" s="83">
        <f t="shared" si="6"/>
        <v>0.11239496618509293</v>
      </c>
      <c r="BA17" s="83">
        <f t="shared" si="6"/>
        <v>9.9822461605072021E-2</v>
      </c>
      <c r="BB17" s="83">
        <f t="shared" si="6"/>
        <v>0.10671575367450714</v>
      </c>
      <c r="BC17" s="83">
        <f t="shared" si="6"/>
        <v>0.10465987026691437</v>
      </c>
      <c r="BD17" s="83">
        <f t="shared" si="6"/>
        <v>0.1064557358622551</v>
      </c>
      <c r="BF17" s="83">
        <f t="shared" si="7"/>
        <v>-1.2244813144207001E-2</v>
      </c>
      <c r="BG17" s="83">
        <f t="shared" si="7"/>
        <v>-2.0768389105796814E-2</v>
      </c>
      <c r="BH17" s="83">
        <f t="shared" si="7"/>
        <v>-2.0256742835044861E-2</v>
      </c>
      <c r="BI17" s="83">
        <f t="shared" si="7"/>
        <v>-1.9781611859798431E-2</v>
      </c>
      <c r="BJ17" s="83">
        <f t="shared" si="7"/>
        <v>-2.1399460732936859E-2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1144312</v>
      </c>
      <c r="K18" s="78">
        <v>1010311</v>
      </c>
      <c r="L18" s="78">
        <v>1090541</v>
      </c>
      <c r="M18" s="78">
        <v>1055483</v>
      </c>
      <c r="N18" s="78">
        <v>1071779</v>
      </c>
      <c r="O18" s="62"/>
      <c r="P18" s="78">
        <v>-101096</v>
      </c>
      <c r="Q18" s="78">
        <v>-262879</v>
      </c>
      <c r="R18" s="78">
        <v>-245047</v>
      </c>
      <c r="S18" s="78">
        <v>-240100</v>
      </c>
      <c r="T18" s="78">
        <v>-248922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0.13120348751544952</v>
      </c>
      <c r="AC18" s="63">
        <v>0.11583932489156723</v>
      </c>
      <c r="AD18" s="63">
        <v>0.1250382661819458</v>
      </c>
      <c r="AE18" s="63">
        <v>0.12101861834526062</v>
      </c>
      <c r="AF18" s="63">
        <v>0.12288706749677658</v>
      </c>
      <c r="AG18" s="64"/>
      <c r="AH18" s="63">
        <v>-1.159137487411499E-2</v>
      </c>
      <c r="AI18" s="63">
        <v>-3.0140943825244904E-2</v>
      </c>
      <c r="AJ18" s="63">
        <v>-2.8096377849578857E-2</v>
      </c>
      <c r="AK18" s="63">
        <v>-2.7529165148735046E-2</v>
      </c>
      <c r="AL18" s="63">
        <v>-2.8540678322315216E-2</v>
      </c>
      <c r="AM18" s="19"/>
      <c r="AN18" s="82">
        <f t="shared" si="4"/>
        <v>1145000</v>
      </c>
      <c r="AO18" s="82">
        <f t="shared" si="4"/>
        <v>1010000</v>
      </c>
      <c r="AP18" s="82">
        <f t="shared" si="4"/>
        <v>1090000</v>
      </c>
      <c r="AQ18" s="82">
        <f t="shared" si="4"/>
        <v>1055000</v>
      </c>
      <c r="AR18" s="82">
        <f t="shared" si="4"/>
        <v>1070000</v>
      </c>
      <c r="AS18" s="37"/>
      <c r="AT18" s="82">
        <f t="shared" si="5"/>
        <v>-100000</v>
      </c>
      <c r="AU18" s="82">
        <f t="shared" si="5"/>
        <v>-265000</v>
      </c>
      <c r="AV18" s="82">
        <f t="shared" si="5"/>
        <v>-245000</v>
      </c>
      <c r="AW18" s="82">
        <f t="shared" si="5"/>
        <v>-240000</v>
      </c>
      <c r="AX18" s="82">
        <f t="shared" si="5"/>
        <v>-250000</v>
      </c>
      <c r="AY18" s="37"/>
      <c r="AZ18" s="83">
        <f t="shared" si="6"/>
        <v>0.13120348751544952</v>
      </c>
      <c r="BA18" s="83">
        <f t="shared" si="6"/>
        <v>0.11583932489156723</v>
      </c>
      <c r="BB18" s="83">
        <f t="shared" si="6"/>
        <v>0.1250382661819458</v>
      </c>
      <c r="BC18" s="83">
        <f t="shared" si="6"/>
        <v>0.12101861834526062</v>
      </c>
      <c r="BD18" s="83">
        <f t="shared" si="6"/>
        <v>0.12288706749677658</v>
      </c>
      <c r="BF18" s="83">
        <f t="shared" si="7"/>
        <v>-1.159137487411499E-2</v>
      </c>
      <c r="BG18" s="83">
        <f t="shared" si="7"/>
        <v>-3.0140943825244904E-2</v>
      </c>
      <c r="BH18" s="83">
        <f t="shared" si="7"/>
        <v>-2.8096377849578857E-2</v>
      </c>
      <c r="BI18" s="83">
        <f t="shared" si="7"/>
        <v>-2.7529165148735046E-2</v>
      </c>
      <c r="BJ18" s="83">
        <f t="shared" si="7"/>
        <v>-2.8540678322315216E-2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1114400</v>
      </c>
      <c r="K19" s="78">
        <v>998972</v>
      </c>
      <c r="L19" s="78">
        <v>1098900</v>
      </c>
      <c r="M19" s="78">
        <v>1073719</v>
      </c>
      <c r="N19" s="78">
        <v>1086987</v>
      </c>
      <c r="O19" s="62"/>
      <c r="P19" s="78">
        <v>-7826</v>
      </c>
      <c r="Q19" s="78">
        <v>-108323</v>
      </c>
      <c r="R19" s="78">
        <v>-115342</v>
      </c>
      <c r="S19" s="78">
        <v>-98089</v>
      </c>
      <c r="T19" s="78">
        <v>-105252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0.13278815150260925</v>
      </c>
      <c r="AC19" s="63">
        <v>0.11903414130210876</v>
      </c>
      <c r="AD19" s="63">
        <v>0.13094122707843781</v>
      </c>
      <c r="AE19" s="63">
        <v>0.12794074416160583</v>
      </c>
      <c r="AF19" s="63">
        <v>0.12952171266078949</v>
      </c>
      <c r="AG19" s="64"/>
      <c r="AH19" s="63">
        <v>-9.3251466751098633E-4</v>
      </c>
      <c r="AI19" s="63">
        <v>-1.2907400727272034E-2</v>
      </c>
      <c r="AJ19" s="63">
        <v>-1.3743758201599121E-2</v>
      </c>
      <c r="AK19" s="63">
        <v>-1.1687949299812317E-2</v>
      </c>
      <c r="AL19" s="63">
        <v>-1.2541472911834717E-2</v>
      </c>
      <c r="AM19" s="19"/>
      <c r="AN19" s="82">
        <f t="shared" si="4"/>
        <v>1115000</v>
      </c>
      <c r="AO19" s="82">
        <f t="shared" si="4"/>
        <v>1000000</v>
      </c>
      <c r="AP19" s="82">
        <f t="shared" si="4"/>
        <v>1100000</v>
      </c>
      <c r="AQ19" s="82">
        <f t="shared" si="4"/>
        <v>1075000</v>
      </c>
      <c r="AR19" s="82">
        <f t="shared" si="4"/>
        <v>1085000</v>
      </c>
      <c r="AS19" s="37"/>
      <c r="AT19" s="82">
        <f t="shared" si="5"/>
        <v>-10000</v>
      </c>
      <c r="AU19" s="82">
        <f t="shared" si="5"/>
        <v>-110000</v>
      </c>
      <c r="AV19" s="82">
        <f t="shared" si="5"/>
        <v>-115000</v>
      </c>
      <c r="AW19" s="82">
        <f t="shared" si="5"/>
        <v>-100000</v>
      </c>
      <c r="AX19" s="82">
        <f t="shared" si="5"/>
        <v>-105000</v>
      </c>
      <c r="AY19" s="37"/>
      <c r="AZ19" s="83">
        <f t="shared" si="6"/>
        <v>0.13278815150260925</v>
      </c>
      <c r="BA19" s="83">
        <f t="shared" si="6"/>
        <v>0.11903414130210876</v>
      </c>
      <c r="BB19" s="83">
        <f t="shared" si="6"/>
        <v>0.13094122707843781</v>
      </c>
      <c r="BC19" s="83">
        <f t="shared" si="6"/>
        <v>0.12794074416160583</v>
      </c>
      <c r="BD19" s="83">
        <f t="shared" si="6"/>
        <v>0.12952171266078949</v>
      </c>
      <c r="BF19" s="83">
        <f t="shared" si="7"/>
        <v>-9.3251466751098633E-4</v>
      </c>
      <c r="BG19" s="83">
        <f t="shared" si="7"/>
        <v>-1.2907400727272034E-2</v>
      </c>
      <c r="BH19" s="83">
        <f t="shared" si="7"/>
        <v>-1.3743758201599121E-2</v>
      </c>
      <c r="BI19" s="83">
        <f t="shared" si="7"/>
        <v>-1.1687949299812317E-2</v>
      </c>
      <c r="BJ19" s="83">
        <f t="shared" si="7"/>
        <v>-1.2541472911834717E-2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1135875</v>
      </c>
      <c r="K20" s="78">
        <v>1122181</v>
      </c>
      <c r="L20" s="78">
        <v>1194147</v>
      </c>
      <c r="M20" s="78">
        <v>1177014</v>
      </c>
      <c r="N20" s="78">
        <v>1209894</v>
      </c>
      <c r="O20" s="62"/>
      <c r="P20" s="78">
        <v>-8991</v>
      </c>
      <c r="Q20" s="78">
        <v>-6761</v>
      </c>
      <c r="R20" s="78">
        <v>-16836</v>
      </c>
      <c r="S20" s="78">
        <v>-8868</v>
      </c>
      <c r="T20" s="78">
        <v>-12963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0.12876497209072113</v>
      </c>
      <c r="AC20" s="63">
        <v>0.12721259891986847</v>
      </c>
      <c r="AD20" s="63">
        <v>0.13537080585956573</v>
      </c>
      <c r="AE20" s="63">
        <v>0.13342857360839844</v>
      </c>
      <c r="AF20" s="63">
        <v>0.13715590536594391</v>
      </c>
      <c r="AG20" s="64"/>
      <c r="AH20" s="63">
        <v>-1.0192394256591797E-3</v>
      </c>
      <c r="AI20" s="63">
        <v>-7.664412260055542E-4</v>
      </c>
      <c r="AJ20" s="63">
        <v>-1.9085556268692017E-3</v>
      </c>
      <c r="AK20" s="63">
        <v>-1.0052919387817383E-3</v>
      </c>
      <c r="AL20" s="63">
        <v>-1.4695227146148682E-3</v>
      </c>
      <c r="AM20" s="19"/>
      <c r="AN20" s="82">
        <f t="shared" si="4"/>
        <v>1135000</v>
      </c>
      <c r="AO20" s="82">
        <f t="shared" si="4"/>
        <v>1120000</v>
      </c>
      <c r="AP20" s="82">
        <f t="shared" si="4"/>
        <v>1195000</v>
      </c>
      <c r="AQ20" s="82">
        <f t="shared" si="4"/>
        <v>1175000</v>
      </c>
      <c r="AR20" s="82">
        <f t="shared" si="4"/>
        <v>1210000</v>
      </c>
      <c r="AS20" s="37"/>
      <c r="AT20" s="82">
        <f t="shared" si="5"/>
        <v>-10000</v>
      </c>
      <c r="AU20" s="82">
        <f t="shared" si="5"/>
        <v>-5000</v>
      </c>
      <c r="AV20" s="82">
        <f t="shared" si="5"/>
        <v>-15000</v>
      </c>
      <c r="AW20" s="82">
        <f t="shared" si="5"/>
        <v>-10000</v>
      </c>
      <c r="AX20" s="82">
        <f t="shared" si="5"/>
        <v>-15000</v>
      </c>
      <c r="AY20" s="37"/>
      <c r="AZ20" s="83">
        <f t="shared" si="6"/>
        <v>0.12876497209072113</v>
      </c>
      <c r="BA20" s="83">
        <f t="shared" si="6"/>
        <v>0.12721259891986847</v>
      </c>
      <c r="BB20" s="83">
        <f t="shared" si="6"/>
        <v>0.13537080585956573</v>
      </c>
      <c r="BC20" s="83">
        <f t="shared" si="6"/>
        <v>0.13342857360839844</v>
      </c>
      <c r="BD20" s="83">
        <f t="shared" si="6"/>
        <v>0.13715590536594391</v>
      </c>
      <c r="BF20" s="83">
        <f t="shared" si="7"/>
        <v>-1.0192394256591797E-3</v>
      </c>
      <c r="BG20" s="83">
        <f t="shared" si="7"/>
        <v>-7.664412260055542E-4</v>
      </c>
      <c r="BH20" s="83">
        <f t="shared" si="7"/>
        <v>-1.9085556268692017E-3</v>
      </c>
      <c r="BI20" s="83">
        <f t="shared" si="7"/>
        <v>-1.0052919387817383E-3</v>
      </c>
      <c r="BJ20" s="83">
        <f t="shared" si="7"/>
        <v>-1.4695227146148682E-3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705340</v>
      </c>
      <c r="K21" s="78">
        <v>649220</v>
      </c>
      <c r="L21" s="78">
        <v>655309</v>
      </c>
      <c r="M21" s="78">
        <v>614256</v>
      </c>
      <c r="N21" s="78">
        <v>635505</v>
      </c>
      <c r="O21" s="62"/>
      <c r="P21" s="78">
        <v>-6648</v>
      </c>
      <c r="Q21" s="78">
        <v>-12119</v>
      </c>
      <c r="R21" s="78">
        <v>-15817</v>
      </c>
      <c r="S21" s="78">
        <v>-11508</v>
      </c>
      <c r="T21" s="78">
        <v>-11295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5.6508675217628479E-2</v>
      </c>
      <c r="AC21" s="63">
        <v>5.2012592554092407E-2</v>
      </c>
      <c r="AD21" s="63">
        <v>5.2500415593385696E-2</v>
      </c>
      <c r="AE21" s="63">
        <v>4.921143501996994E-2</v>
      </c>
      <c r="AF21" s="63">
        <v>5.0913810729980469E-2</v>
      </c>
      <c r="AG21" s="64"/>
      <c r="AH21" s="63">
        <v>-5.3260847926139832E-4</v>
      </c>
      <c r="AI21" s="63">
        <v>-9.7092241048812866E-4</v>
      </c>
      <c r="AJ21" s="63">
        <v>-1.2671872973442078E-3</v>
      </c>
      <c r="AK21" s="63">
        <v>-9.2196837067604065E-4</v>
      </c>
      <c r="AL21" s="63">
        <v>-9.0490281581878662E-4</v>
      </c>
      <c r="AM21" s="19"/>
      <c r="AN21" s="82">
        <f t="shared" si="4"/>
        <v>705000</v>
      </c>
      <c r="AO21" s="82">
        <f t="shared" si="4"/>
        <v>650000</v>
      </c>
      <c r="AP21" s="82">
        <f t="shared" si="4"/>
        <v>655000</v>
      </c>
      <c r="AQ21" s="82">
        <f t="shared" si="4"/>
        <v>615000</v>
      </c>
      <c r="AR21" s="82">
        <f t="shared" si="4"/>
        <v>635000</v>
      </c>
      <c r="AS21" s="37"/>
      <c r="AT21" s="82">
        <f t="shared" si="5"/>
        <v>-5000</v>
      </c>
      <c r="AU21" s="82">
        <f t="shared" si="5"/>
        <v>-10000</v>
      </c>
      <c r="AV21" s="82">
        <f t="shared" si="5"/>
        <v>-15000</v>
      </c>
      <c r="AW21" s="82">
        <f t="shared" si="5"/>
        <v>-10000</v>
      </c>
      <c r="AX21" s="82">
        <f t="shared" si="5"/>
        <v>-10000</v>
      </c>
      <c r="AY21" s="37"/>
      <c r="AZ21" s="83">
        <f t="shared" si="6"/>
        <v>5.6508675217628479E-2</v>
      </c>
      <c r="BA21" s="83">
        <f t="shared" si="6"/>
        <v>5.2012592554092407E-2</v>
      </c>
      <c r="BB21" s="83">
        <f t="shared" si="6"/>
        <v>5.2500415593385696E-2</v>
      </c>
      <c r="BC21" s="83">
        <f t="shared" si="6"/>
        <v>4.921143501996994E-2</v>
      </c>
      <c r="BD21" s="83">
        <f t="shared" si="6"/>
        <v>5.0913810729980469E-2</v>
      </c>
      <c r="BF21" s="83">
        <f t="shared" si="7"/>
        <v>-5.3260847926139832E-4</v>
      </c>
      <c r="BG21" s="83">
        <f t="shared" si="7"/>
        <v>-9.7092241048812866E-4</v>
      </c>
      <c r="BH21" s="83">
        <f t="shared" si="7"/>
        <v>-1.2671872973442078E-3</v>
      </c>
      <c r="BI21" s="83">
        <f t="shared" si="7"/>
        <v>-9.2196837067604065E-4</v>
      </c>
      <c r="BJ21" s="83">
        <f t="shared" si="7"/>
        <v>-9.0490281581878662E-4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2292985</v>
      </c>
      <c r="K23" s="78">
        <v>2265883</v>
      </c>
      <c r="L23" s="78">
        <v>2434754</v>
      </c>
      <c r="M23" s="78">
        <v>2384518</v>
      </c>
      <c r="N23" s="78">
        <v>2391687</v>
      </c>
      <c r="O23" s="62"/>
      <c r="P23" s="78">
        <v>-7497</v>
      </c>
      <c r="Q23" s="78">
        <v>-28019</v>
      </c>
      <c r="R23" s="78">
        <v>-37506</v>
      </c>
      <c r="S23" s="78">
        <v>-8382</v>
      </c>
      <c r="T23" s="78">
        <v>-30939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0.18812398612499237</v>
      </c>
      <c r="AC23" s="63">
        <v>0.18590044975280762</v>
      </c>
      <c r="AD23" s="63">
        <v>0.19975517690181732</v>
      </c>
      <c r="AE23" s="63">
        <v>0.1956336498260498</v>
      </c>
      <c r="AF23" s="63">
        <v>0.19622182846069336</v>
      </c>
      <c r="AG23" s="64"/>
      <c r="AH23" s="63">
        <v>-6.1507523059844971E-4</v>
      </c>
      <c r="AI23" s="63">
        <v>-2.2987723350524902E-3</v>
      </c>
      <c r="AJ23" s="63">
        <v>-3.0771195888519287E-3</v>
      </c>
      <c r="AK23" s="63">
        <v>-6.8768858909606934E-4</v>
      </c>
      <c r="AL23" s="63">
        <v>-2.538338303565979E-3</v>
      </c>
      <c r="AM23" s="19"/>
      <c r="AN23" s="82">
        <f t="shared" si="4"/>
        <v>2295000</v>
      </c>
      <c r="AO23" s="82">
        <f t="shared" si="4"/>
        <v>2265000</v>
      </c>
      <c r="AP23" s="82">
        <f t="shared" si="4"/>
        <v>2435000</v>
      </c>
      <c r="AQ23" s="82">
        <f t="shared" si="4"/>
        <v>2385000</v>
      </c>
      <c r="AR23" s="82">
        <f t="shared" si="4"/>
        <v>2390000</v>
      </c>
      <c r="AS23" s="37"/>
      <c r="AT23" s="82">
        <f t="shared" si="5"/>
        <v>-5000</v>
      </c>
      <c r="AU23" s="82">
        <f t="shared" si="5"/>
        <v>-30000</v>
      </c>
      <c r="AV23" s="82">
        <f t="shared" si="5"/>
        <v>-40000</v>
      </c>
      <c r="AW23" s="82">
        <f t="shared" si="5"/>
        <v>-10000</v>
      </c>
      <c r="AX23" s="82">
        <f t="shared" si="5"/>
        <v>-30000</v>
      </c>
      <c r="AY23" s="37"/>
      <c r="AZ23" s="83">
        <f t="shared" si="6"/>
        <v>0.18812398612499237</v>
      </c>
      <c r="BA23" s="83">
        <f t="shared" si="6"/>
        <v>0.18590044975280762</v>
      </c>
      <c r="BB23" s="83">
        <f t="shared" si="6"/>
        <v>0.19975517690181732</v>
      </c>
      <c r="BC23" s="83">
        <f t="shared" si="6"/>
        <v>0.1956336498260498</v>
      </c>
      <c r="BD23" s="83">
        <f t="shared" si="6"/>
        <v>0.19622182846069336</v>
      </c>
      <c r="BF23" s="83">
        <f t="shared" si="7"/>
        <v>-6.1507523059844971E-4</v>
      </c>
      <c r="BG23" s="83">
        <f t="shared" si="7"/>
        <v>-2.2987723350524902E-3</v>
      </c>
      <c r="BH23" s="83">
        <f t="shared" si="7"/>
        <v>-3.0771195888519287E-3</v>
      </c>
      <c r="BI23" s="83">
        <f t="shared" si="7"/>
        <v>-6.8768858909606934E-4</v>
      </c>
      <c r="BJ23" s="83">
        <f t="shared" si="7"/>
        <v>-2.538338303565979E-3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1419669</v>
      </c>
      <c r="K24" s="78">
        <v>863819</v>
      </c>
      <c r="L24" s="78">
        <v>961679</v>
      </c>
      <c r="M24" s="78">
        <v>949969</v>
      </c>
      <c r="N24" s="78">
        <v>961844</v>
      </c>
      <c r="O24" s="62"/>
      <c r="P24" s="78">
        <v>-252420</v>
      </c>
      <c r="Q24" s="78">
        <v>-751292</v>
      </c>
      <c r="R24" s="78">
        <v>-766469</v>
      </c>
      <c r="S24" s="78">
        <v>-779903</v>
      </c>
      <c r="T24" s="78">
        <v>-856845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0.27230453491210938</v>
      </c>
      <c r="AC24" s="63">
        <v>0.16568779945373535</v>
      </c>
      <c r="AD24" s="63">
        <v>0.1844581812620163</v>
      </c>
      <c r="AE24" s="63">
        <v>0.18221209943294525</v>
      </c>
      <c r="AF24" s="63">
        <v>0.18448983132839203</v>
      </c>
      <c r="AG24" s="64"/>
      <c r="AH24" s="63">
        <v>-4.8416316509246826E-2</v>
      </c>
      <c r="AI24" s="63">
        <v>-0.14410418272018433</v>
      </c>
      <c r="AJ24" s="63">
        <v>-0.14701525866985321</v>
      </c>
      <c r="AK24" s="63">
        <v>-0.14959199726581573</v>
      </c>
      <c r="AL24" s="63">
        <v>-0.16435013711452484</v>
      </c>
      <c r="AM24" s="19"/>
      <c r="AN24" s="82">
        <f t="shared" si="4"/>
        <v>1420000</v>
      </c>
      <c r="AO24" s="82">
        <f t="shared" si="4"/>
        <v>865000</v>
      </c>
      <c r="AP24" s="82">
        <f t="shared" si="4"/>
        <v>960000</v>
      </c>
      <c r="AQ24" s="82">
        <f t="shared" si="4"/>
        <v>950000</v>
      </c>
      <c r="AR24" s="82">
        <f t="shared" si="4"/>
        <v>960000</v>
      </c>
      <c r="AS24" s="37"/>
      <c r="AT24" s="82">
        <f t="shared" si="5"/>
        <v>-250000</v>
      </c>
      <c r="AU24" s="82">
        <f t="shared" si="5"/>
        <v>-750000</v>
      </c>
      <c r="AV24" s="82">
        <f t="shared" si="5"/>
        <v>-765000</v>
      </c>
      <c r="AW24" s="82">
        <f t="shared" si="5"/>
        <v>-780000</v>
      </c>
      <c r="AX24" s="82">
        <f t="shared" si="5"/>
        <v>-855000</v>
      </c>
      <c r="AY24" s="37"/>
      <c r="AZ24" s="83">
        <f t="shared" si="6"/>
        <v>0.27230453491210938</v>
      </c>
      <c r="BA24" s="83">
        <f t="shared" si="6"/>
        <v>0.16568779945373535</v>
      </c>
      <c r="BB24" s="83">
        <f t="shared" si="6"/>
        <v>0.1844581812620163</v>
      </c>
      <c r="BC24" s="83">
        <f t="shared" si="6"/>
        <v>0.18221209943294525</v>
      </c>
      <c r="BD24" s="83">
        <f t="shared" si="6"/>
        <v>0.18448983132839203</v>
      </c>
      <c r="BF24" s="83">
        <f t="shared" si="7"/>
        <v>-4.8416316509246826E-2</v>
      </c>
      <c r="BG24" s="83">
        <f t="shared" si="7"/>
        <v>-0.14410418272018433</v>
      </c>
      <c r="BH24" s="83">
        <f t="shared" si="7"/>
        <v>-0.14701525866985321</v>
      </c>
      <c r="BI24" s="83">
        <f t="shared" si="7"/>
        <v>-0.14959199726581573</v>
      </c>
      <c r="BJ24" s="83">
        <f t="shared" si="7"/>
        <v>-0.16435013711452484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1041064</v>
      </c>
      <c r="K25" s="78">
        <v>1047460</v>
      </c>
      <c r="L25" s="78">
        <v>1114306</v>
      </c>
      <c r="M25" s="78">
        <v>1103746</v>
      </c>
      <c r="N25" s="78">
        <v>1102512</v>
      </c>
      <c r="O25" s="62"/>
      <c r="P25" s="78">
        <v>-4972</v>
      </c>
      <c r="Q25" s="78">
        <v>10416</v>
      </c>
      <c r="R25" s="78">
        <v>-2920</v>
      </c>
      <c r="S25" s="78">
        <v>3314</v>
      </c>
      <c r="T25" s="78">
        <v>-5736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7.6590023934841156E-2</v>
      </c>
      <c r="AC25" s="63">
        <v>7.7060572803020477E-2</v>
      </c>
      <c r="AD25" s="63">
        <v>8.1978365778923035E-2</v>
      </c>
      <c r="AE25" s="63">
        <v>8.1201478838920593E-2</v>
      </c>
      <c r="AF25" s="63">
        <v>8.1110693514347076E-2</v>
      </c>
      <c r="AG25" s="64"/>
      <c r="AH25" s="63">
        <v>-3.6578625440597534E-4</v>
      </c>
      <c r="AI25" s="63">
        <v>7.6629221439361572E-4</v>
      </c>
      <c r="AJ25" s="63">
        <v>-2.1482259035110474E-4</v>
      </c>
      <c r="AK25" s="63">
        <v>2.4381279945373535E-4</v>
      </c>
      <c r="AL25" s="63">
        <v>-4.219934344291687E-4</v>
      </c>
      <c r="AM25" s="19"/>
      <c r="AN25" s="82">
        <f t="shared" si="4"/>
        <v>1040000</v>
      </c>
      <c r="AO25" s="82">
        <f t="shared" si="4"/>
        <v>1045000</v>
      </c>
      <c r="AP25" s="82">
        <f t="shared" si="4"/>
        <v>1115000</v>
      </c>
      <c r="AQ25" s="82">
        <f t="shared" si="4"/>
        <v>1105000</v>
      </c>
      <c r="AR25" s="82">
        <f t="shared" si="4"/>
        <v>1105000</v>
      </c>
      <c r="AS25" s="37"/>
      <c r="AT25" s="82">
        <f t="shared" si="5"/>
        <v>-5000</v>
      </c>
      <c r="AU25" s="82">
        <f t="shared" si="5"/>
        <v>10000</v>
      </c>
      <c r="AV25" s="82">
        <f t="shared" si="5"/>
        <v>-5000</v>
      </c>
      <c r="AW25" s="82">
        <f t="shared" si="5"/>
        <v>5000</v>
      </c>
      <c r="AX25" s="82">
        <f t="shared" si="5"/>
        <v>-5000</v>
      </c>
      <c r="AY25" s="37"/>
      <c r="AZ25" s="83">
        <f t="shared" si="6"/>
        <v>7.6590023934841156E-2</v>
      </c>
      <c r="BA25" s="83">
        <f t="shared" si="6"/>
        <v>7.7060572803020477E-2</v>
      </c>
      <c r="BB25" s="83">
        <f t="shared" si="6"/>
        <v>8.1978365778923035E-2</v>
      </c>
      <c r="BC25" s="83">
        <f t="shared" si="6"/>
        <v>8.1201478838920593E-2</v>
      </c>
      <c r="BD25" s="83">
        <f t="shared" si="6"/>
        <v>8.1110693514347076E-2</v>
      </c>
      <c r="BF25" s="83">
        <f t="shared" si="7"/>
        <v>-3.6578625440597534E-4</v>
      </c>
      <c r="BG25" s="83">
        <f t="shared" si="7"/>
        <v>7.6629221439361572E-4</v>
      </c>
      <c r="BH25" s="83">
        <f t="shared" si="7"/>
        <v>-2.1482259035110474E-4</v>
      </c>
      <c r="BI25" s="83">
        <f t="shared" si="7"/>
        <v>2.4381279945373535E-4</v>
      </c>
      <c r="BJ25" s="83">
        <f t="shared" si="7"/>
        <v>-4.219934344291687E-4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3188736</v>
      </c>
      <c r="K26" s="78">
        <v>2696491</v>
      </c>
      <c r="L26" s="78">
        <v>2866475</v>
      </c>
      <c r="M26" s="78">
        <v>2788642</v>
      </c>
      <c r="N26" s="78">
        <v>2880617</v>
      </c>
      <c r="O26" s="62"/>
      <c r="P26" s="78">
        <v>-366542</v>
      </c>
      <c r="Q26" s="78">
        <v>-925373</v>
      </c>
      <c r="R26" s="78">
        <v>-855654</v>
      </c>
      <c r="S26" s="78">
        <v>-812882</v>
      </c>
      <c r="T26" s="78">
        <v>-795499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0.14032566547393799</v>
      </c>
      <c r="AC26" s="63">
        <v>0.11866360157728195</v>
      </c>
      <c r="AD26" s="63">
        <v>0.12614403665065765</v>
      </c>
      <c r="AE26" s="63">
        <v>0.12271886318922043</v>
      </c>
      <c r="AF26" s="63">
        <v>0.1267663836479187</v>
      </c>
      <c r="AG26" s="64"/>
      <c r="AH26" s="63">
        <v>-1.6130298376083374E-2</v>
      </c>
      <c r="AI26" s="63">
        <v>-4.0722586214542389E-2</v>
      </c>
      <c r="AJ26" s="63">
        <v>-3.7654489278793335E-2</v>
      </c>
      <c r="AK26" s="63">
        <v>-3.5772241652011871E-2</v>
      </c>
      <c r="AL26" s="63">
        <v>-3.5007268190383911E-2</v>
      </c>
      <c r="AM26" s="19"/>
      <c r="AN26" s="82">
        <f t="shared" si="4"/>
        <v>3190000</v>
      </c>
      <c r="AO26" s="82">
        <f t="shared" si="4"/>
        <v>2695000</v>
      </c>
      <c r="AP26" s="82">
        <f t="shared" si="4"/>
        <v>2865000</v>
      </c>
      <c r="AQ26" s="82">
        <f t="shared" si="4"/>
        <v>2790000</v>
      </c>
      <c r="AR26" s="82">
        <f t="shared" si="4"/>
        <v>2880000</v>
      </c>
      <c r="AS26" s="37"/>
      <c r="AT26" s="82">
        <f t="shared" si="5"/>
        <v>-365000</v>
      </c>
      <c r="AU26" s="82">
        <f t="shared" si="5"/>
        <v>-925000</v>
      </c>
      <c r="AV26" s="82">
        <f t="shared" si="5"/>
        <v>-855000</v>
      </c>
      <c r="AW26" s="82">
        <f t="shared" si="5"/>
        <v>-815000</v>
      </c>
      <c r="AX26" s="82">
        <f t="shared" si="5"/>
        <v>-795000</v>
      </c>
      <c r="AY26" s="37"/>
      <c r="AZ26" s="83">
        <f t="shared" si="6"/>
        <v>0.14032566547393799</v>
      </c>
      <c r="BA26" s="83">
        <f t="shared" si="6"/>
        <v>0.11866360157728195</v>
      </c>
      <c r="BB26" s="83">
        <f t="shared" si="6"/>
        <v>0.12614403665065765</v>
      </c>
      <c r="BC26" s="83">
        <f t="shared" si="6"/>
        <v>0.12271886318922043</v>
      </c>
      <c r="BD26" s="83">
        <f t="shared" si="6"/>
        <v>0.1267663836479187</v>
      </c>
      <c r="BF26" s="83">
        <f t="shared" si="7"/>
        <v>-1.6130298376083374E-2</v>
      </c>
      <c r="BG26" s="83">
        <f t="shared" si="7"/>
        <v>-4.0722586214542389E-2</v>
      </c>
      <c r="BH26" s="83">
        <f t="shared" si="7"/>
        <v>-3.7654489278793335E-2</v>
      </c>
      <c r="BI26" s="83">
        <f t="shared" si="7"/>
        <v>-3.5772241652011871E-2</v>
      </c>
      <c r="BJ26" s="83">
        <f t="shared" si="7"/>
        <v>-3.5007268190383911E-2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349776</v>
      </c>
      <c r="K27" s="78">
        <v>314759</v>
      </c>
      <c r="L27" s="78">
        <v>328507</v>
      </c>
      <c r="M27" s="78">
        <v>311881</v>
      </c>
      <c r="N27" s="78">
        <v>312863</v>
      </c>
      <c r="O27" s="62"/>
      <c r="P27" s="78">
        <v>-6648</v>
      </c>
      <c r="Q27" s="78">
        <v>-12430</v>
      </c>
      <c r="R27" s="78">
        <v>-18849</v>
      </c>
      <c r="S27" s="78">
        <v>-9972</v>
      </c>
      <c r="T27" s="78">
        <v>-8085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7.8279800713062286E-2</v>
      </c>
      <c r="AC27" s="63">
        <v>7.0443004369735718E-2</v>
      </c>
      <c r="AD27" s="63">
        <v>7.3519803583621979E-2</v>
      </c>
      <c r="AE27" s="63">
        <v>6.979890912771225E-2</v>
      </c>
      <c r="AF27" s="63">
        <v>7.0018678903579712E-2</v>
      </c>
      <c r="AG27" s="64"/>
      <c r="AH27" s="63">
        <v>-1.4878213405609131E-3</v>
      </c>
      <c r="AI27" s="63">
        <v>-2.7818307280540466E-3</v>
      </c>
      <c r="AJ27" s="63">
        <v>-4.2184069752693176E-3</v>
      </c>
      <c r="AK27" s="63">
        <v>-2.2317320108413696E-3</v>
      </c>
      <c r="AL27" s="63">
        <v>-1.8094256520271301E-3</v>
      </c>
      <c r="AM27" s="19"/>
      <c r="AN27" s="82">
        <f t="shared" si="4"/>
        <v>350000</v>
      </c>
      <c r="AO27" s="82">
        <f t="shared" si="4"/>
        <v>315000</v>
      </c>
      <c r="AP27" s="82">
        <f t="shared" si="4"/>
        <v>330000</v>
      </c>
      <c r="AQ27" s="82">
        <f t="shared" si="4"/>
        <v>310000</v>
      </c>
      <c r="AR27" s="82">
        <f t="shared" si="4"/>
        <v>315000</v>
      </c>
      <c r="AS27" s="37"/>
      <c r="AT27" s="82">
        <f t="shared" si="5"/>
        <v>-5000</v>
      </c>
      <c r="AU27" s="82">
        <f t="shared" si="5"/>
        <v>-10000</v>
      </c>
      <c r="AV27" s="82">
        <f t="shared" si="5"/>
        <v>-20000</v>
      </c>
      <c r="AW27" s="82">
        <f t="shared" si="5"/>
        <v>-10000</v>
      </c>
      <c r="AX27" s="82">
        <f t="shared" si="5"/>
        <v>-10000</v>
      </c>
      <c r="AY27" s="37"/>
      <c r="AZ27" s="83">
        <f t="shared" si="6"/>
        <v>7.8279800713062286E-2</v>
      </c>
      <c r="BA27" s="83">
        <f t="shared" si="6"/>
        <v>7.0443004369735718E-2</v>
      </c>
      <c r="BB27" s="83">
        <f t="shared" si="6"/>
        <v>7.3519803583621979E-2</v>
      </c>
      <c r="BC27" s="83">
        <f t="shared" si="6"/>
        <v>6.979890912771225E-2</v>
      </c>
      <c r="BD27" s="83">
        <f t="shared" si="6"/>
        <v>7.0018678903579712E-2</v>
      </c>
      <c r="BF27" s="83">
        <f t="shared" si="7"/>
        <v>-1.4878213405609131E-3</v>
      </c>
      <c r="BG27" s="83">
        <f t="shared" si="7"/>
        <v>-2.7818307280540466E-3</v>
      </c>
      <c r="BH27" s="83">
        <f t="shared" si="7"/>
        <v>-4.2184069752693176E-3</v>
      </c>
      <c r="BI27" s="83">
        <f t="shared" si="7"/>
        <v>-2.2317320108413696E-3</v>
      </c>
      <c r="BJ27" s="83">
        <f t="shared" si="7"/>
        <v>-1.8094256520271301E-3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394438</v>
      </c>
      <c r="K28" s="78">
        <v>372400</v>
      </c>
      <c r="L28" s="78">
        <v>367381</v>
      </c>
      <c r="M28" s="78">
        <v>346077</v>
      </c>
      <c r="N28" s="78">
        <v>394209</v>
      </c>
      <c r="O28" s="62"/>
      <c r="P28" s="78">
        <v>0</v>
      </c>
      <c r="Q28" s="78">
        <v>-9047</v>
      </c>
      <c r="R28" s="78">
        <v>-5800</v>
      </c>
      <c r="S28" s="78">
        <v>-11334</v>
      </c>
      <c r="T28" s="78">
        <v>-11334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4.616570845246315E-2</v>
      </c>
      <c r="AC28" s="63">
        <v>4.3586339801549911E-2</v>
      </c>
      <c r="AD28" s="63">
        <v>4.2998909950256348E-2</v>
      </c>
      <c r="AE28" s="63">
        <v>4.0505450218915939E-2</v>
      </c>
      <c r="AF28" s="63">
        <v>4.6138904988765717E-2</v>
      </c>
      <c r="AG28" s="64"/>
      <c r="AH28" s="63">
        <v>0</v>
      </c>
      <c r="AI28" s="63">
        <v>-1.0588765144348145E-3</v>
      </c>
      <c r="AJ28" s="63">
        <v>-6.7884102463722229E-4</v>
      </c>
      <c r="AK28" s="63">
        <v>-1.3265535235404968E-3</v>
      </c>
      <c r="AL28" s="63">
        <v>-1.3265497982501984E-3</v>
      </c>
      <c r="AM28" s="19"/>
      <c r="AN28" s="82">
        <f t="shared" si="4"/>
        <v>395000</v>
      </c>
      <c r="AO28" s="82">
        <f t="shared" si="4"/>
        <v>370000</v>
      </c>
      <c r="AP28" s="82">
        <f t="shared" si="4"/>
        <v>365000</v>
      </c>
      <c r="AQ28" s="82">
        <f t="shared" si="4"/>
        <v>345000</v>
      </c>
      <c r="AR28" s="82">
        <f t="shared" si="4"/>
        <v>395000</v>
      </c>
      <c r="AS28" s="37"/>
      <c r="AT28" s="82">
        <f t="shared" si="5"/>
        <v>0</v>
      </c>
      <c r="AU28" s="82">
        <f t="shared" si="5"/>
        <v>-10000</v>
      </c>
      <c r="AV28" s="82">
        <f t="shared" si="5"/>
        <v>-5000</v>
      </c>
      <c r="AW28" s="82">
        <f t="shared" si="5"/>
        <v>-10000</v>
      </c>
      <c r="AX28" s="82">
        <f t="shared" si="5"/>
        <v>-10000</v>
      </c>
      <c r="AY28" s="37"/>
      <c r="AZ28" s="83">
        <f t="shared" si="6"/>
        <v>4.616570845246315E-2</v>
      </c>
      <c r="BA28" s="83">
        <f t="shared" si="6"/>
        <v>4.3586339801549911E-2</v>
      </c>
      <c r="BB28" s="83">
        <f t="shared" si="6"/>
        <v>4.2998909950256348E-2</v>
      </c>
      <c r="BC28" s="83">
        <f t="shared" si="6"/>
        <v>4.0505450218915939E-2</v>
      </c>
      <c r="BD28" s="83">
        <f t="shared" si="6"/>
        <v>4.6138904988765717E-2</v>
      </c>
      <c r="BF28" s="83">
        <f t="shared" si="7"/>
        <v>0</v>
      </c>
      <c r="BG28" s="83">
        <f t="shared" si="7"/>
        <v>-1.0588765144348145E-3</v>
      </c>
      <c r="BH28" s="83">
        <f t="shared" si="7"/>
        <v>-6.7884102463722229E-4</v>
      </c>
      <c r="BI28" s="83">
        <f t="shared" si="7"/>
        <v>-1.3265535235404968E-3</v>
      </c>
      <c r="BJ28" s="83">
        <f t="shared" si="7"/>
        <v>-1.3265497982501984E-3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4024462</v>
      </c>
      <c r="K30" s="78">
        <v>3962519</v>
      </c>
      <c r="L30" s="78">
        <v>4206596</v>
      </c>
      <c r="M30" s="78">
        <v>4107870</v>
      </c>
      <c r="N30" s="78">
        <v>4162919</v>
      </c>
      <c r="O30" s="62"/>
      <c r="P30" s="78">
        <v>-19117</v>
      </c>
      <c r="Q30" s="78">
        <v>-22815</v>
      </c>
      <c r="R30" s="78">
        <v>-49179</v>
      </c>
      <c r="S30" s="78">
        <v>-10478</v>
      </c>
      <c r="T30" s="78">
        <v>-40198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0.10421654582023621</v>
      </c>
      <c r="AC30" s="63">
        <v>0.10261248052120209</v>
      </c>
      <c r="AD30" s="63">
        <v>0.10893304646015167</v>
      </c>
      <c r="AE30" s="63">
        <v>0.10637645423412323</v>
      </c>
      <c r="AF30" s="63">
        <v>0.10780199617147446</v>
      </c>
      <c r="AG30" s="64"/>
      <c r="AH30" s="63">
        <v>-4.9504637718200684E-4</v>
      </c>
      <c r="AI30" s="63">
        <v>-5.9081614017486572E-4</v>
      </c>
      <c r="AJ30" s="63">
        <v>-1.2735277414321899E-3</v>
      </c>
      <c r="AK30" s="63">
        <v>-2.713426947593689E-4</v>
      </c>
      <c r="AL30" s="63">
        <v>-1.0409578680992126E-3</v>
      </c>
      <c r="AM30" s="19"/>
      <c r="AN30" s="82">
        <f t="shared" si="4"/>
        <v>4025000</v>
      </c>
      <c r="AO30" s="82">
        <f t="shared" si="4"/>
        <v>3965000</v>
      </c>
      <c r="AP30" s="82">
        <f t="shared" si="4"/>
        <v>4205000</v>
      </c>
      <c r="AQ30" s="82">
        <f t="shared" si="4"/>
        <v>4110000</v>
      </c>
      <c r="AR30" s="82">
        <f t="shared" si="4"/>
        <v>4165000</v>
      </c>
      <c r="AS30" s="37"/>
      <c r="AT30" s="82">
        <f t="shared" si="5"/>
        <v>-20000</v>
      </c>
      <c r="AU30" s="82">
        <f t="shared" si="5"/>
        <v>-25000</v>
      </c>
      <c r="AV30" s="82">
        <f t="shared" si="5"/>
        <v>-50000</v>
      </c>
      <c r="AW30" s="82">
        <f t="shared" si="5"/>
        <v>-10000</v>
      </c>
      <c r="AX30" s="82">
        <f t="shared" si="5"/>
        <v>-40000</v>
      </c>
      <c r="AY30" s="37"/>
      <c r="AZ30" s="83">
        <f t="shared" si="6"/>
        <v>0.10421654582023621</v>
      </c>
      <c r="BA30" s="83">
        <f t="shared" si="6"/>
        <v>0.10261248052120209</v>
      </c>
      <c r="BB30" s="83">
        <f t="shared" si="6"/>
        <v>0.10893304646015167</v>
      </c>
      <c r="BC30" s="83">
        <f t="shared" si="6"/>
        <v>0.10637645423412323</v>
      </c>
      <c r="BD30" s="83">
        <f t="shared" si="6"/>
        <v>0.10780199617147446</v>
      </c>
      <c r="BF30" s="83">
        <f t="shared" si="7"/>
        <v>-4.9504637718200684E-4</v>
      </c>
      <c r="BG30" s="83">
        <f t="shared" si="7"/>
        <v>-5.9081614017486572E-4</v>
      </c>
      <c r="BH30" s="83">
        <f t="shared" si="7"/>
        <v>-1.2735277414321899E-3</v>
      </c>
      <c r="BI30" s="83">
        <f t="shared" si="7"/>
        <v>-2.713426947593689E-4</v>
      </c>
      <c r="BJ30" s="83">
        <f t="shared" si="7"/>
        <v>-1.0409578680992126E-3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1148519</v>
      </c>
      <c r="K31" s="78">
        <v>1022632</v>
      </c>
      <c r="L31" s="78">
        <v>1095811</v>
      </c>
      <c r="M31" s="78">
        <v>1061945</v>
      </c>
      <c r="N31" s="78">
        <v>1079586</v>
      </c>
      <c r="O31" s="62"/>
      <c r="P31" s="78">
        <v>-84193</v>
      </c>
      <c r="Q31" s="78">
        <v>-181880</v>
      </c>
      <c r="R31" s="78">
        <v>-174898</v>
      </c>
      <c r="S31" s="78">
        <v>-195785</v>
      </c>
      <c r="T31" s="78">
        <v>-211506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0.13469408452510834</v>
      </c>
      <c r="AC31" s="63">
        <v>0.11993052810430527</v>
      </c>
      <c r="AD31" s="63">
        <v>0.12851269543170929</v>
      </c>
      <c r="AE31" s="63">
        <v>0.12454100698232651</v>
      </c>
      <c r="AF31" s="63">
        <v>0.12660987675189972</v>
      </c>
      <c r="AG31" s="64"/>
      <c r="AH31" s="63">
        <v>-9.8738521337509155E-3</v>
      </c>
      <c r="AI31" s="63">
        <v>-2.1330215036869049E-2</v>
      </c>
      <c r="AJ31" s="63">
        <v>-2.0511388778686523E-2</v>
      </c>
      <c r="AK31" s="63">
        <v>-2.2960953414440155E-2</v>
      </c>
      <c r="AL31" s="63">
        <v>-2.4804651737213135E-2</v>
      </c>
      <c r="AM31" s="19"/>
      <c r="AN31" s="82">
        <f t="shared" si="4"/>
        <v>1150000</v>
      </c>
      <c r="AO31" s="82">
        <f t="shared" si="4"/>
        <v>1025000</v>
      </c>
      <c r="AP31" s="82">
        <f t="shared" si="4"/>
        <v>1095000</v>
      </c>
      <c r="AQ31" s="82">
        <f t="shared" si="4"/>
        <v>1060000</v>
      </c>
      <c r="AR31" s="82">
        <f t="shared" si="4"/>
        <v>1080000</v>
      </c>
      <c r="AS31" s="37"/>
      <c r="AT31" s="82">
        <f t="shared" si="5"/>
        <v>-85000</v>
      </c>
      <c r="AU31" s="82">
        <f t="shared" si="5"/>
        <v>-180000</v>
      </c>
      <c r="AV31" s="82">
        <f t="shared" si="5"/>
        <v>-175000</v>
      </c>
      <c r="AW31" s="82">
        <f t="shared" si="5"/>
        <v>-195000</v>
      </c>
      <c r="AX31" s="82">
        <f t="shared" si="5"/>
        <v>-210000</v>
      </c>
      <c r="AY31" s="37"/>
      <c r="AZ31" s="83">
        <f t="shared" si="6"/>
        <v>0.13469408452510834</v>
      </c>
      <c r="BA31" s="83">
        <f t="shared" si="6"/>
        <v>0.11993052810430527</v>
      </c>
      <c r="BB31" s="83">
        <f t="shared" si="6"/>
        <v>0.12851269543170929</v>
      </c>
      <c r="BC31" s="83">
        <f t="shared" si="6"/>
        <v>0.12454100698232651</v>
      </c>
      <c r="BD31" s="83">
        <f t="shared" si="6"/>
        <v>0.12660987675189972</v>
      </c>
      <c r="BF31" s="83">
        <f t="shared" si="7"/>
        <v>-9.8738521337509155E-3</v>
      </c>
      <c r="BG31" s="83">
        <f t="shared" si="7"/>
        <v>-2.1330215036869049E-2</v>
      </c>
      <c r="BH31" s="83">
        <f t="shared" si="7"/>
        <v>-2.0511388778686523E-2</v>
      </c>
      <c r="BI31" s="83">
        <f t="shared" si="7"/>
        <v>-2.2960953414440155E-2</v>
      </c>
      <c r="BJ31" s="83">
        <f t="shared" si="7"/>
        <v>-2.4804651737213135E-2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1592829</v>
      </c>
      <c r="K32" s="78">
        <v>1338389</v>
      </c>
      <c r="L32" s="78">
        <v>1353038</v>
      </c>
      <c r="M32" s="78">
        <v>1312752</v>
      </c>
      <c r="N32" s="78">
        <v>1347521</v>
      </c>
      <c r="O32" s="62"/>
      <c r="P32" s="78">
        <v>-259566</v>
      </c>
      <c r="Q32" s="78">
        <v>-509874</v>
      </c>
      <c r="R32" s="78">
        <v>-557382</v>
      </c>
      <c r="S32" s="78">
        <v>-528711</v>
      </c>
      <c r="T32" s="78">
        <v>-555716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0.12799198925495148</v>
      </c>
      <c r="AC32" s="63">
        <v>0.10754643380641937</v>
      </c>
      <c r="AD32" s="63">
        <v>0.10872355103492737</v>
      </c>
      <c r="AE32" s="63">
        <v>0.10548637062311172</v>
      </c>
      <c r="AF32" s="63">
        <v>0.1082802340388298</v>
      </c>
      <c r="AG32" s="64"/>
      <c r="AH32" s="63">
        <v>-2.0857468247413635E-2</v>
      </c>
      <c r="AI32" s="63">
        <v>-4.0970996022224426E-2</v>
      </c>
      <c r="AJ32" s="63">
        <v>-4.4788509607315063E-2</v>
      </c>
      <c r="AK32" s="63">
        <v>-4.2484648525714874E-2</v>
      </c>
      <c r="AL32" s="63">
        <v>-4.4654630124568939E-2</v>
      </c>
      <c r="AM32" s="19"/>
      <c r="AN32" s="82">
        <f t="shared" si="4"/>
        <v>1595000</v>
      </c>
      <c r="AO32" s="82">
        <f t="shared" si="4"/>
        <v>1340000</v>
      </c>
      <c r="AP32" s="82">
        <f t="shared" si="4"/>
        <v>1355000</v>
      </c>
      <c r="AQ32" s="82">
        <f t="shared" si="4"/>
        <v>1315000</v>
      </c>
      <c r="AR32" s="82">
        <f t="shared" si="4"/>
        <v>1350000</v>
      </c>
      <c r="AS32" s="37"/>
      <c r="AT32" s="82">
        <f t="shared" si="5"/>
        <v>-260000</v>
      </c>
      <c r="AU32" s="82">
        <f t="shared" si="5"/>
        <v>-510000</v>
      </c>
      <c r="AV32" s="82">
        <f t="shared" si="5"/>
        <v>-555000</v>
      </c>
      <c r="AW32" s="82">
        <f t="shared" si="5"/>
        <v>-530000</v>
      </c>
      <c r="AX32" s="82">
        <f t="shared" si="5"/>
        <v>-555000</v>
      </c>
      <c r="AY32" s="37"/>
      <c r="AZ32" s="83">
        <f t="shared" si="6"/>
        <v>0.12799198925495148</v>
      </c>
      <c r="BA32" s="83">
        <f t="shared" si="6"/>
        <v>0.10754643380641937</v>
      </c>
      <c r="BB32" s="83">
        <f t="shared" si="6"/>
        <v>0.10872355103492737</v>
      </c>
      <c r="BC32" s="83">
        <f t="shared" si="6"/>
        <v>0.10548637062311172</v>
      </c>
      <c r="BD32" s="83">
        <f t="shared" si="6"/>
        <v>0.1082802340388298</v>
      </c>
      <c r="BF32" s="83">
        <f t="shared" si="7"/>
        <v>-2.0857468247413635E-2</v>
      </c>
      <c r="BG32" s="83">
        <f t="shared" si="7"/>
        <v>-4.0970996022224426E-2</v>
      </c>
      <c r="BH32" s="83">
        <f t="shared" si="7"/>
        <v>-4.4788509607315063E-2</v>
      </c>
      <c r="BI32" s="83">
        <f t="shared" si="7"/>
        <v>-4.2484648525714874E-2</v>
      </c>
      <c r="BJ32" s="83">
        <f t="shared" si="7"/>
        <v>-4.4654630124568939E-2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1920858</v>
      </c>
      <c r="K33" s="78">
        <v>1237272</v>
      </c>
      <c r="L33" s="78">
        <v>1417657</v>
      </c>
      <c r="M33" s="78">
        <v>1402266</v>
      </c>
      <c r="N33" s="78">
        <v>1453706</v>
      </c>
      <c r="O33" s="62"/>
      <c r="P33" s="78">
        <v>-275203</v>
      </c>
      <c r="Q33" s="78">
        <v>-1001176</v>
      </c>
      <c r="R33" s="78">
        <v>-905739</v>
      </c>
      <c r="S33" s="78">
        <v>-884185</v>
      </c>
      <c r="T33" s="78">
        <v>-901018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0.26891463994979858</v>
      </c>
      <c r="AC33" s="63">
        <v>0.17321453988552094</v>
      </c>
      <c r="AD33" s="63">
        <v>0.1984679251909256</v>
      </c>
      <c r="AE33" s="63">
        <v>0.19631323218345642</v>
      </c>
      <c r="AF33" s="63">
        <v>0.20351468026638031</v>
      </c>
      <c r="AG33" s="64"/>
      <c r="AH33" s="63">
        <v>-3.8527607917785645E-2</v>
      </c>
      <c r="AI33" s="63">
        <v>-0.14016176760196686</v>
      </c>
      <c r="AJ33" s="63">
        <v>-0.12680087983608246</v>
      </c>
      <c r="AK33" s="63">
        <v>-0.12378337979316711</v>
      </c>
      <c r="AL33" s="63">
        <v>-0.12613995373249054</v>
      </c>
      <c r="AM33" s="19"/>
      <c r="AN33" s="82">
        <f t="shared" si="4"/>
        <v>1920000</v>
      </c>
      <c r="AO33" s="82">
        <f t="shared" si="4"/>
        <v>1235000</v>
      </c>
      <c r="AP33" s="82">
        <f t="shared" si="4"/>
        <v>1420000</v>
      </c>
      <c r="AQ33" s="82">
        <f t="shared" si="4"/>
        <v>1400000</v>
      </c>
      <c r="AR33" s="82">
        <f t="shared" si="4"/>
        <v>1455000</v>
      </c>
      <c r="AS33" s="37"/>
      <c r="AT33" s="82">
        <f t="shared" si="5"/>
        <v>-275000</v>
      </c>
      <c r="AU33" s="82">
        <f t="shared" si="5"/>
        <v>-1000000</v>
      </c>
      <c r="AV33" s="82">
        <f t="shared" si="5"/>
        <v>-905000</v>
      </c>
      <c r="AW33" s="82">
        <f t="shared" si="5"/>
        <v>-885000</v>
      </c>
      <c r="AX33" s="82">
        <f t="shared" si="5"/>
        <v>-900000</v>
      </c>
      <c r="AY33" s="37"/>
      <c r="AZ33" s="83">
        <f t="shared" si="6"/>
        <v>0.26891463994979858</v>
      </c>
      <c r="BA33" s="83">
        <f t="shared" si="6"/>
        <v>0.17321453988552094</v>
      </c>
      <c r="BB33" s="83">
        <f t="shared" si="6"/>
        <v>0.1984679251909256</v>
      </c>
      <c r="BC33" s="83">
        <f t="shared" si="6"/>
        <v>0.19631323218345642</v>
      </c>
      <c r="BD33" s="83">
        <f t="shared" si="6"/>
        <v>0.20351468026638031</v>
      </c>
      <c r="BF33" s="83">
        <f t="shared" si="7"/>
        <v>-3.8527607917785645E-2</v>
      </c>
      <c r="BG33" s="83">
        <f t="shared" si="7"/>
        <v>-0.14016176760196686</v>
      </c>
      <c r="BH33" s="83">
        <f t="shared" si="7"/>
        <v>-0.12680087983608246</v>
      </c>
      <c r="BI33" s="83">
        <f t="shared" si="7"/>
        <v>-0.12378337979316711</v>
      </c>
      <c r="BJ33" s="83">
        <f t="shared" si="7"/>
        <v>-0.12613995373249054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467010</v>
      </c>
      <c r="K35" s="78">
        <v>436369</v>
      </c>
      <c r="L35" s="78">
        <v>438858</v>
      </c>
      <c r="M35" s="78">
        <v>410495</v>
      </c>
      <c r="N35" s="78">
        <v>409717</v>
      </c>
      <c r="O35" s="62"/>
      <c r="P35" s="78">
        <v>0</v>
      </c>
      <c r="Q35" s="78">
        <v>-2623</v>
      </c>
      <c r="R35" s="78">
        <v>-2696</v>
      </c>
      <c r="S35" s="78">
        <v>-4803</v>
      </c>
      <c r="T35" s="78">
        <v>-4224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4.9796171486377716E-2</v>
      </c>
      <c r="AC35" s="63">
        <v>4.6528995037078857E-2</v>
      </c>
      <c r="AD35" s="63">
        <v>4.6794388443231583E-2</v>
      </c>
      <c r="AE35" s="63">
        <v>4.3770108371973038E-2</v>
      </c>
      <c r="AF35" s="63">
        <v>4.3687153607606888E-2</v>
      </c>
      <c r="AG35" s="64"/>
      <c r="AH35" s="63">
        <v>0</v>
      </c>
      <c r="AI35" s="63">
        <v>-2.7968361973762512E-4</v>
      </c>
      <c r="AJ35" s="63">
        <v>-2.8746947646141052E-4</v>
      </c>
      <c r="AK35" s="63">
        <v>-5.1213428378105164E-4</v>
      </c>
      <c r="AL35" s="63">
        <v>-4.5039504766464233E-4</v>
      </c>
      <c r="AM35" s="19"/>
      <c r="AN35" s="82">
        <f t="shared" si="4"/>
        <v>465000</v>
      </c>
      <c r="AO35" s="82">
        <f t="shared" si="4"/>
        <v>435000</v>
      </c>
      <c r="AP35" s="82">
        <f t="shared" si="4"/>
        <v>440000</v>
      </c>
      <c r="AQ35" s="82">
        <f t="shared" si="4"/>
        <v>410000</v>
      </c>
      <c r="AR35" s="82">
        <f t="shared" si="4"/>
        <v>410000</v>
      </c>
      <c r="AS35" s="37"/>
      <c r="AT35" s="82">
        <f t="shared" si="5"/>
        <v>0</v>
      </c>
      <c r="AU35" s="82">
        <f t="shared" si="5"/>
        <v>-5000</v>
      </c>
      <c r="AV35" s="82">
        <f t="shared" si="5"/>
        <v>-5000</v>
      </c>
      <c r="AW35" s="82">
        <f t="shared" si="5"/>
        <v>-5000</v>
      </c>
      <c r="AX35" s="82">
        <f t="shared" si="5"/>
        <v>-5000</v>
      </c>
      <c r="AY35" s="37"/>
      <c r="AZ35" s="83">
        <f t="shared" si="6"/>
        <v>4.9796171486377716E-2</v>
      </c>
      <c r="BA35" s="83">
        <f t="shared" si="6"/>
        <v>4.6528995037078857E-2</v>
      </c>
      <c r="BB35" s="83">
        <f t="shared" si="6"/>
        <v>4.6794388443231583E-2</v>
      </c>
      <c r="BC35" s="83">
        <f t="shared" si="6"/>
        <v>4.3770108371973038E-2</v>
      </c>
      <c r="BD35" s="83">
        <f t="shared" si="6"/>
        <v>4.3687153607606888E-2</v>
      </c>
      <c r="BF35" s="83">
        <f t="shared" si="7"/>
        <v>0</v>
      </c>
      <c r="BG35" s="83">
        <f t="shared" si="7"/>
        <v>-2.7968361973762512E-4</v>
      </c>
      <c r="BH35" s="83">
        <f t="shared" si="7"/>
        <v>-2.8746947646141052E-4</v>
      </c>
      <c r="BI35" s="83">
        <f t="shared" si="7"/>
        <v>-5.1213428378105164E-4</v>
      </c>
      <c r="BJ35" s="83">
        <f t="shared" si="7"/>
        <v>-4.5039504766464233E-4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1502747</v>
      </c>
      <c r="K36" s="78">
        <v>1460189</v>
      </c>
      <c r="L36" s="78">
        <v>1724509</v>
      </c>
      <c r="M36" s="78">
        <v>1667704</v>
      </c>
      <c r="N36" s="78">
        <v>1755456</v>
      </c>
      <c r="O36" s="62"/>
      <c r="P36" s="78">
        <v>-93002</v>
      </c>
      <c r="Q36" s="78">
        <v>-278737</v>
      </c>
      <c r="R36" s="78">
        <v>-202884</v>
      </c>
      <c r="S36" s="78">
        <v>-236731</v>
      </c>
      <c r="T36" s="78">
        <v>-196478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4.4869571924209595E-2</v>
      </c>
      <c r="AC36" s="63">
        <v>4.3598860502243042E-2</v>
      </c>
      <c r="AD36" s="63">
        <v>5.1491022109985352E-2</v>
      </c>
      <c r="AE36" s="63">
        <v>4.9794919788837433E-2</v>
      </c>
      <c r="AF36" s="63">
        <v>5.2415050566196442E-2</v>
      </c>
      <c r="AG36" s="64"/>
      <c r="AH36" s="63">
        <v>-2.7768872678279877E-3</v>
      </c>
      <c r="AI36" s="63">
        <v>-8.3226300776004791E-3</v>
      </c>
      <c r="AJ36" s="63">
        <v>-6.05778768658638E-3</v>
      </c>
      <c r="AK36" s="63">
        <v>-7.0683993399143219E-3</v>
      </c>
      <c r="AL36" s="63">
        <v>-5.866512656211853E-3</v>
      </c>
      <c r="AM36" s="19"/>
      <c r="AN36" s="82">
        <f t="shared" si="4"/>
        <v>1505000</v>
      </c>
      <c r="AO36" s="82">
        <f t="shared" si="4"/>
        <v>1460000</v>
      </c>
      <c r="AP36" s="82">
        <f t="shared" si="4"/>
        <v>1725000</v>
      </c>
      <c r="AQ36" s="82">
        <f t="shared" si="4"/>
        <v>1670000</v>
      </c>
      <c r="AR36" s="82">
        <f t="shared" si="4"/>
        <v>1755000</v>
      </c>
      <c r="AS36" s="37"/>
      <c r="AT36" s="82">
        <f t="shared" si="5"/>
        <v>-95000</v>
      </c>
      <c r="AU36" s="82">
        <f t="shared" si="5"/>
        <v>-280000</v>
      </c>
      <c r="AV36" s="82">
        <f t="shared" si="5"/>
        <v>-205000</v>
      </c>
      <c r="AW36" s="82">
        <f t="shared" si="5"/>
        <v>-235000</v>
      </c>
      <c r="AX36" s="82">
        <f t="shared" si="5"/>
        <v>-195000</v>
      </c>
      <c r="AY36" s="37"/>
      <c r="AZ36" s="83">
        <f t="shared" si="6"/>
        <v>4.4869571924209595E-2</v>
      </c>
      <c r="BA36" s="83">
        <f t="shared" si="6"/>
        <v>4.3598860502243042E-2</v>
      </c>
      <c r="BB36" s="83">
        <f t="shared" si="6"/>
        <v>5.1491022109985352E-2</v>
      </c>
      <c r="BC36" s="83">
        <f t="shared" si="6"/>
        <v>4.9794919788837433E-2</v>
      </c>
      <c r="BD36" s="83">
        <f t="shared" si="6"/>
        <v>5.2415050566196442E-2</v>
      </c>
      <c r="BF36" s="83">
        <f t="shared" si="7"/>
        <v>-2.7768872678279877E-3</v>
      </c>
      <c r="BG36" s="83">
        <f t="shared" si="7"/>
        <v>-8.3226300776004791E-3</v>
      </c>
      <c r="BH36" s="83">
        <f t="shared" si="7"/>
        <v>-6.05778768658638E-3</v>
      </c>
      <c r="BI36" s="83">
        <f t="shared" si="7"/>
        <v>-7.0683993399143219E-3</v>
      </c>
      <c r="BJ36" s="83">
        <f t="shared" si="7"/>
        <v>-5.866512656211853E-3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2375714</v>
      </c>
      <c r="K37" s="78">
        <v>1967318</v>
      </c>
      <c r="L37" s="78">
        <v>1974020</v>
      </c>
      <c r="M37" s="78">
        <v>1919774</v>
      </c>
      <c r="N37" s="78">
        <v>1974398</v>
      </c>
      <c r="O37" s="62"/>
      <c r="P37" s="78">
        <v>-206469</v>
      </c>
      <c r="Q37" s="78">
        <v>-530587</v>
      </c>
      <c r="R37" s="78">
        <v>-560228</v>
      </c>
      <c r="S37" s="78">
        <v>-477184</v>
      </c>
      <c r="T37" s="78">
        <v>-537303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0.17067056894302368</v>
      </c>
      <c r="AC37" s="63">
        <v>0.14133152365684509</v>
      </c>
      <c r="AD37" s="63">
        <v>0.1418129950761795</v>
      </c>
      <c r="AE37" s="63">
        <v>0.13791598379611969</v>
      </c>
      <c r="AF37" s="63">
        <v>0.14184014499187469</v>
      </c>
      <c r="AG37" s="64"/>
      <c r="AH37" s="63">
        <v>-1.4832675457000732E-2</v>
      </c>
      <c r="AI37" s="63">
        <v>-3.8117215037345886E-2</v>
      </c>
      <c r="AJ37" s="63">
        <v>-4.024660587310791E-2</v>
      </c>
      <c r="AK37" s="63">
        <v>-3.4280747175216675E-2</v>
      </c>
      <c r="AL37" s="63">
        <v>-3.8599684834480286E-2</v>
      </c>
      <c r="AM37" s="19"/>
      <c r="AN37" s="82">
        <f t="shared" si="4"/>
        <v>2375000</v>
      </c>
      <c r="AO37" s="82">
        <f t="shared" si="4"/>
        <v>1965000</v>
      </c>
      <c r="AP37" s="82">
        <f t="shared" si="4"/>
        <v>1975000</v>
      </c>
      <c r="AQ37" s="82">
        <f t="shared" si="4"/>
        <v>1920000</v>
      </c>
      <c r="AR37" s="82">
        <f t="shared" si="4"/>
        <v>1975000</v>
      </c>
      <c r="AS37" s="37"/>
      <c r="AT37" s="82">
        <f t="shared" si="5"/>
        <v>-205000</v>
      </c>
      <c r="AU37" s="82">
        <f t="shared" si="5"/>
        <v>-530000</v>
      </c>
      <c r="AV37" s="82">
        <f t="shared" si="5"/>
        <v>-560000</v>
      </c>
      <c r="AW37" s="82">
        <f t="shared" si="5"/>
        <v>-475000</v>
      </c>
      <c r="AX37" s="82">
        <f t="shared" si="5"/>
        <v>-535000</v>
      </c>
      <c r="AY37" s="37"/>
      <c r="AZ37" s="83">
        <f t="shared" si="6"/>
        <v>0.17067056894302368</v>
      </c>
      <c r="BA37" s="83">
        <f t="shared" si="6"/>
        <v>0.14133152365684509</v>
      </c>
      <c r="BB37" s="83">
        <f t="shared" si="6"/>
        <v>0.1418129950761795</v>
      </c>
      <c r="BC37" s="83">
        <f t="shared" si="6"/>
        <v>0.13791598379611969</v>
      </c>
      <c r="BD37" s="83">
        <f t="shared" si="6"/>
        <v>0.14184014499187469</v>
      </c>
      <c r="BF37" s="83">
        <f t="shared" si="7"/>
        <v>-1.4832675457000732E-2</v>
      </c>
      <c r="BG37" s="83">
        <f t="shared" si="7"/>
        <v>-3.8117215037345886E-2</v>
      </c>
      <c r="BH37" s="83">
        <f t="shared" si="7"/>
        <v>-4.024660587310791E-2</v>
      </c>
      <c r="BI37" s="83">
        <f t="shared" si="7"/>
        <v>-3.4280747175216675E-2</v>
      </c>
      <c r="BJ37" s="83">
        <f t="shared" si="7"/>
        <v>-3.8599684834480286E-2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1127437</v>
      </c>
      <c r="K38" s="78">
        <v>926194</v>
      </c>
      <c r="L38" s="78">
        <v>1001451</v>
      </c>
      <c r="M38" s="78">
        <v>999577</v>
      </c>
      <c r="N38" s="78">
        <v>986881</v>
      </c>
      <c r="O38" s="62"/>
      <c r="P38" s="78">
        <v>-58336</v>
      </c>
      <c r="Q38" s="78">
        <v>-185569</v>
      </c>
      <c r="R38" s="78">
        <v>-177024</v>
      </c>
      <c r="S38" s="78">
        <v>-146020</v>
      </c>
      <c r="T38" s="78">
        <v>-177943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0.34987017512321472</v>
      </c>
      <c r="AC38" s="63">
        <v>0.28741973638534546</v>
      </c>
      <c r="AD38" s="63">
        <v>0.31077376008033752</v>
      </c>
      <c r="AE38" s="63">
        <v>0.31019219756126404</v>
      </c>
      <c r="AF38" s="63">
        <v>0.30625233054161072</v>
      </c>
      <c r="AG38" s="64"/>
      <c r="AH38" s="63">
        <v>-1.810300350189209E-2</v>
      </c>
      <c r="AI38" s="63">
        <v>-5.7586401700973511E-2</v>
      </c>
      <c r="AJ38" s="63">
        <v>-5.4934680461883545E-2</v>
      </c>
      <c r="AK38" s="63">
        <v>-4.5313447713851929E-2</v>
      </c>
      <c r="AL38" s="63">
        <v>-5.5219888687133789E-2</v>
      </c>
      <c r="AM38" s="19"/>
      <c r="AN38" s="82">
        <f t="shared" si="4"/>
        <v>1125000</v>
      </c>
      <c r="AO38" s="82">
        <f t="shared" si="4"/>
        <v>925000</v>
      </c>
      <c r="AP38" s="82">
        <f t="shared" si="4"/>
        <v>1000000</v>
      </c>
      <c r="AQ38" s="82">
        <f t="shared" si="4"/>
        <v>1000000</v>
      </c>
      <c r="AR38" s="82">
        <f t="shared" si="4"/>
        <v>985000</v>
      </c>
      <c r="AS38" s="37"/>
      <c r="AT38" s="82">
        <f t="shared" si="5"/>
        <v>-60000</v>
      </c>
      <c r="AU38" s="82">
        <f t="shared" si="5"/>
        <v>-185000</v>
      </c>
      <c r="AV38" s="82">
        <f t="shared" si="5"/>
        <v>-175000</v>
      </c>
      <c r="AW38" s="82">
        <f t="shared" si="5"/>
        <v>-145000</v>
      </c>
      <c r="AX38" s="82">
        <f t="shared" si="5"/>
        <v>-180000</v>
      </c>
      <c r="AY38" s="37"/>
      <c r="AZ38" s="83">
        <f t="shared" si="6"/>
        <v>0.34987017512321472</v>
      </c>
      <c r="BA38" s="83">
        <f t="shared" si="6"/>
        <v>0.28741973638534546</v>
      </c>
      <c r="BB38" s="83">
        <f t="shared" si="6"/>
        <v>0.31077376008033752</v>
      </c>
      <c r="BC38" s="83">
        <f t="shared" si="6"/>
        <v>0.31019219756126404</v>
      </c>
      <c r="BD38" s="83">
        <f t="shared" si="6"/>
        <v>0.30625233054161072</v>
      </c>
      <c r="BF38" s="83">
        <f t="shared" si="7"/>
        <v>-1.810300350189209E-2</v>
      </c>
      <c r="BG38" s="83">
        <f t="shared" si="7"/>
        <v>-5.7586401700973511E-2</v>
      </c>
      <c r="BH38" s="83">
        <f t="shared" si="7"/>
        <v>-5.4934680461883545E-2</v>
      </c>
      <c r="BI38" s="83">
        <f t="shared" si="7"/>
        <v>-4.5313447713851929E-2</v>
      </c>
      <c r="BJ38" s="83">
        <f t="shared" si="7"/>
        <v>-5.5219888687133789E-2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3002673</v>
      </c>
      <c r="K39" s="78">
        <v>2538962</v>
      </c>
      <c r="L39" s="78">
        <v>2696531</v>
      </c>
      <c r="M39" s="78">
        <v>2651076</v>
      </c>
      <c r="N39" s="78">
        <v>2674157</v>
      </c>
      <c r="O39" s="62"/>
      <c r="P39" s="78">
        <v>-274445</v>
      </c>
      <c r="Q39" s="78">
        <v>-712402</v>
      </c>
      <c r="R39" s="78">
        <v>-732441</v>
      </c>
      <c r="S39" s="78">
        <v>-736180</v>
      </c>
      <c r="T39" s="78">
        <v>-776329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0.48392206430435181</v>
      </c>
      <c r="AC39" s="63">
        <v>0.4091886579990387</v>
      </c>
      <c r="AD39" s="63">
        <v>0.43458306789398193</v>
      </c>
      <c r="AE39" s="63">
        <v>0.42725735902786255</v>
      </c>
      <c r="AF39" s="63">
        <v>0.43097719550132751</v>
      </c>
      <c r="AG39" s="64"/>
      <c r="AH39" s="63">
        <v>-4.423058032989502E-2</v>
      </c>
      <c r="AI39" s="63">
        <v>-0.11481335759162903</v>
      </c>
      <c r="AJ39" s="63">
        <v>-0.11804294586181641</v>
      </c>
      <c r="AK39" s="63">
        <v>-0.11864554882049561</v>
      </c>
      <c r="AL39" s="63">
        <v>-0.12511608004570007</v>
      </c>
      <c r="AM39" s="19"/>
      <c r="AN39" s="82">
        <f t="shared" si="4"/>
        <v>3005000</v>
      </c>
      <c r="AO39" s="82">
        <f t="shared" si="4"/>
        <v>2540000</v>
      </c>
      <c r="AP39" s="82">
        <f t="shared" si="4"/>
        <v>2695000</v>
      </c>
      <c r="AQ39" s="82">
        <f t="shared" si="4"/>
        <v>2650000</v>
      </c>
      <c r="AR39" s="82">
        <f t="shared" si="4"/>
        <v>2675000</v>
      </c>
      <c r="AS39" s="37"/>
      <c r="AT39" s="82">
        <f t="shared" si="5"/>
        <v>-275000</v>
      </c>
      <c r="AU39" s="82">
        <f t="shared" si="5"/>
        <v>-710000</v>
      </c>
      <c r="AV39" s="82">
        <f t="shared" si="5"/>
        <v>-730000</v>
      </c>
      <c r="AW39" s="82">
        <f t="shared" si="5"/>
        <v>-735000</v>
      </c>
      <c r="AX39" s="82">
        <f t="shared" si="5"/>
        <v>-775000</v>
      </c>
      <c r="AY39" s="37"/>
      <c r="AZ39" s="83">
        <f t="shared" si="6"/>
        <v>0.48392206430435181</v>
      </c>
      <c r="BA39" s="83">
        <f t="shared" si="6"/>
        <v>0.4091886579990387</v>
      </c>
      <c r="BB39" s="83">
        <f t="shared" si="6"/>
        <v>0.43458306789398193</v>
      </c>
      <c r="BC39" s="83">
        <f t="shared" si="6"/>
        <v>0.42725735902786255</v>
      </c>
      <c r="BD39" s="83">
        <f t="shared" si="6"/>
        <v>0.43097719550132751</v>
      </c>
      <c r="BF39" s="83">
        <f t="shared" si="7"/>
        <v>-4.423058032989502E-2</v>
      </c>
      <c r="BG39" s="83">
        <f t="shared" si="7"/>
        <v>-0.11481335759162903</v>
      </c>
      <c r="BH39" s="83">
        <f t="shared" si="7"/>
        <v>-0.11804294586181641</v>
      </c>
      <c r="BI39" s="83">
        <f t="shared" si="7"/>
        <v>-0.11864554882049561</v>
      </c>
      <c r="BJ39" s="83">
        <f t="shared" si="7"/>
        <v>-0.12511608004570007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2675772</v>
      </c>
      <c r="K40" s="78">
        <v>2335308</v>
      </c>
      <c r="L40" s="78">
        <v>2444390</v>
      </c>
      <c r="M40" s="78">
        <v>2391103</v>
      </c>
      <c r="N40" s="78">
        <v>2404619</v>
      </c>
      <c r="O40" s="62"/>
      <c r="P40" s="78">
        <v>-96953</v>
      </c>
      <c r="Q40" s="78">
        <v>-341516</v>
      </c>
      <c r="R40" s="78">
        <v>-385646</v>
      </c>
      <c r="S40" s="78">
        <v>-357817</v>
      </c>
      <c r="T40" s="78">
        <v>-380977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0.37524300813674927</v>
      </c>
      <c r="AC40" s="63">
        <v>0.32749727368354797</v>
      </c>
      <c r="AD40" s="63">
        <v>0.34279462695121765</v>
      </c>
      <c r="AE40" s="63">
        <v>0.3353218138217926</v>
      </c>
      <c r="AF40" s="63">
        <v>0.33721724152565002</v>
      </c>
      <c r="AG40" s="64"/>
      <c r="AH40" s="63">
        <v>-1.3596445322036743E-2</v>
      </c>
      <c r="AI40" s="63">
        <v>-4.7893255949020386E-2</v>
      </c>
      <c r="AJ40" s="63">
        <v>-5.4081946611404419E-2</v>
      </c>
      <c r="AK40" s="63">
        <v>-5.0179272890090942E-2</v>
      </c>
      <c r="AL40" s="63">
        <v>-5.3427189588546753E-2</v>
      </c>
      <c r="AM40" s="19"/>
      <c r="AN40" s="82">
        <f t="shared" si="4"/>
        <v>2675000</v>
      </c>
      <c r="AO40" s="82">
        <f t="shared" si="4"/>
        <v>2335000</v>
      </c>
      <c r="AP40" s="82">
        <f t="shared" si="4"/>
        <v>2445000</v>
      </c>
      <c r="AQ40" s="82">
        <f t="shared" si="4"/>
        <v>2390000</v>
      </c>
      <c r="AR40" s="82">
        <f t="shared" si="4"/>
        <v>2405000</v>
      </c>
      <c r="AS40" s="37"/>
      <c r="AT40" s="82">
        <f t="shared" si="5"/>
        <v>-95000</v>
      </c>
      <c r="AU40" s="82">
        <f t="shared" si="5"/>
        <v>-340000</v>
      </c>
      <c r="AV40" s="82">
        <f t="shared" si="5"/>
        <v>-385000</v>
      </c>
      <c r="AW40" s="82">
        <f t="shared" si="5"/>
        <v>-360000</v>
      </c>
      <c r="AX40" s="82">
        <f t="shared" si="5"/>
        <v>-380000</v>
      </c>
      <c r="AY40" s="37"/>
      <c r="AZ40" s="83">
        <f t="shared" si="6"/>
        <v>0.37524300813674927</v>
      </c>
      <c r="BA40" s="83">
        <f t="shared" si="6"/>
        <v>0.32749727368354797</v>
      </c>
      <c r="BB40" s="83">
        <f t="shared" si="6"/>
        <v>0.34279462695121765</v>
      </c>
      <c r="BC40" s="83">
        <f t="shared" si="6"/>
        <v>0.3353218138217926</v>
      </c>
      <c r="BD40" s="83">
        <f t="shared" si="6"/>
        <v>0.33721724152565002</v>
      </c>
      <c r="BF40" s="83">
        <f t="shared" si="7"/>
        <v>-1.3596445322036743E-2</v>
      </c>
      <c r="BG40" s="83">
        <f t="shared" si="7"/>
        <v>-4.7893255949020386E-2</v>
      </c>
      <c r="BH40" s="83">
        <f t="shared" si="7"/>
        <v>-5.4081946611404419E-2</v>
      </c>
      <c r="BI40" s="83">
        <f t="shared" si="7"/>
        <v>-5.0179272890090942E-2</v>
      </c>
      <c r="BJ40" s="83">
        <f t="shared" si="7"/>
        <v>-5.3427189588546753E-2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4605495</v>
      </c>
      <c r="K42" s="78">
        <v>3781454</v>
      </c>
      <c r="L42" s="78">
        <v>4179329</v>
      </c>
      <c r="M42" s="78">
        <v>4056388</v>
      </c>
      <c r="N42" s="78">
        <v>4164359</v>
      </c>
      <c r="O42" s="62"/>
      <c r="P42" s="78">
        <f>J42-D42</f>
        <v>-345929</v>
      </c>
      <c r="Q42" s="78">
        <f t="shared" ref="Q42:T42" si="8">K42-E42</f>
        <v>-953313</v>
      </c>
      <c r="R42" s="78">
        <f t="shared" si="8"/>
        <v>-960173</v>
      </c>
      <c r="S42" s="78">
        <f t="shared" si="8"/>
        <v>-911543</v>
      </c>
      <c r="T42" s="78">
        <f t="shared" si="8"/>
        <v>-975262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0.16070854663848877</v>
      </c>
      <c r="AC42" s="63">
        <v>0.13195367157459259</v>
      </c>
      <c r="AD42" s="63">
        <v>0.14583750069141388</v>
      </c>
      <c r="AE42" s="63">
        <v>0.14154748618602753</v>
      </c>
      <c r="AF42" s="63">
        <v>0.14531512558460236</v>
      </c>
      <c r="AG42" s="64"/>
      <c r="AH42" s="63">
        <f>AB42-V42</f>
        <v>-1.2071177363395691E-2</v>
      </c>
      <c r="AI42" s="63">
        <f t="shared" ref="AI42:AL42" si="9">AC42-W42</f>
        <v>-3.3265814185142517E-2</v>
      </c>
      <c r="AJ42" s="63">
        <f t="shared" si="9"/>
        <v>-3.350520133972168E-2</v>
      </c>
      <c r="AK42" s="63">
        <f t="shared" si="9"/>
        <v>-3.1808242201805115E-2</v>
      </c>
      <c r="AL42" s="63">
        <f t="shared" si="9"/>
        <v>-3.4031718969345093E-2</v>
      </c>
      <c r="AM42" s="19"/>
      <c r="AN42" s="82">
        <f t="shared" si="4"/>
        <v>4605000</v>
      </c>
      <c r="AO42" s="82">
        <f t="shared" si="4"/>
        <v>3780000</v>
      </c>
      <c r="AP42" s="82">
        <f t="shared" si="4"/>
        <v>4180000</v>
      </c>
      <c r="AQ42" s="82">
        <f t="shared" si="4"/>
        <v>4055000</v>
      </c>
      <c r="AR42" s="82">
        <f t="shared" si="4"/>
        <v>4165000</v>
      </c>
      <c r="AS42" s="37"/>
      <c r="AT42" s="82">
        <f t="shared" si="5"/>
        <v>-345000</v>
      </c>
      <c r="AU42" s="82">
        <f t="shared" si="5"/>
        <v>-955000</v>
      </c>
      <c r="AV42" s="82">
        <f t="shared" si="5"/>
        <v>-960000</v>
      </c>
      <c r="AW42" s="82">
        <f t="shared" si="5"/>
        <v>-910000</v>
      </c>
      <c r="AX42" s="82">
        <f t="shared" si="5"/>
        <v>-975000</v>
      </c>
      <c r="AY42" s="37"/>
      <c r="AZ42" s="83">
        <f t="shared" si="6"/>
        <v>0.16070854663848877</v>
      </c>
      <c r="BA42" s="83">
        <f t="shared" si="6"/>
        <v>0.13195367157459259</v>
      </c>
      <c r="BB42" s="83">
        <f t="shared" si="6"/>
        <v>0.14583750069141388</v>
      </c>
      <c r="BC42" s="83">
        <f t="shared" si="6"/>
        <v>0.14154748618602753</v>
      </c>
      <c r="BD42" s="83">
        <f t="shared" si="6"/>
        <v>0.14531512558460236</v>
      </c>
      <c r="BF42" s="83">
        <f t="shared" si="7"/>
        <v>-1.2071177363395691E-2</v>
      </c>
      <c r="BG42" s="83">
        <f t="shared" si="7"/>
        <v>-3.3265814185142517E-2</v>
      </c>
      <c r="BH42" s="83">
        <f t="shared" si="7"/>
        <v>-3.350520133972168E-2</v>
      </c>
      <c r="BI42" s="83">
        <f t="shared" si="7"/>
        <v>-3.1808242201805115E-2</v>
      </c>
      <c r="BJ42" s="83">
        <f t="shared" si="7"/>
        <v>-3.4031718969345093E-2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4081173</v>
      </c>
      <c r="K43" s="78">
        <v>3779358</v>
      </c>
      <c r="L43" s="78">
        <v>3893773</v>
      </c>
      <c r="M43" s="78">
        <v>3828445</v>
      </c>
      <c r="N43" s="78">
        <v>3879373</v>
      </c>
      <c r="O43" s="62"/>
      <c r="P43" s="78">
        <f t="shared" ref="P43:P48" si="10">J43-D43</f>
        <v>-292150</v>
      </c>
      <c r="Q43" s="78">
        <f t="shared" ref="Q43:Q48" si="11">K43-E43</f>
        <v>-762432</v>
      </c>
      <c r="R43" s="78">
        <f t="shared" ref="R43:R48" si="12">L43-F43</f>
        <v>-727025</v>
      </c>
      <c r="S43" s="78">
        <f t="shared" ref="S43:S48" si="13">M43-G43</f>
        <v>-707616</v>
      </c>
      <c r="T43" s="78">
        <f t="shared" ref="T43:T48" si="14">N43-H43</f>
        <v>-733176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0.10719185322523117</v>
      </c>
      <c r="AC43" s="63">
        <v>9.926469624042511E-2</v>
      </c>
      <c r="AD43" s="63">
        <v>0.10226980596780777</v>
      </c>
      <c r="AE43" s="63">
        <v>0.1005539670586586</v>
      </c>
      <c r="AF43" s="63">
        <v>0.10189158469438553</v>
      </c>
      <c r="AG43" s="64"/>
      <c r="AH43" s="63">
        <f t="shared" ref="AH43:AH48" si="15">AB43-V43</f>
        <v>-7.673308253288269E-3</v>
      </c>
      <c r="AI43" s="63">
        <f t="shared" ref="AI43:AI48" si="16">AC43-W43</f>
        <v>-2.0025245845317841E-2</v>
      </c>
      <c r="AJ43" s="63">
        <f t="shared" ref="AJ43:AJ48" si="17">AD43-X43</f>
        <v>-1.9095279276371002E-2</v>
      </c>
      <c r="AK43" s="63">
        <f t="shared" ref="AK43:AK48" si="18">AE43-Y43</f>
        <v>-1.8585503101348877E-2</v>
      </c>
      <c r="AL43" s="63">
        <f t="shared" ref="AL43:AL48" si="19">AF43-Z43</f>
        <v>-1.9256845116615295E-2</v>
      </c>
      <c r="AM43" s="19"/>
      <c r="AN43" s="82">
        <f t="shared" si="4"/>
        <v>4080000</v>
      </c>
      <c r="AO43" s="82">
        <f t="shared" si="4"/>
        <v>3780000</v>
      </c>
      <c r="AP43" s="82">
        <f t="shared" si="4"/>
        <v>3895000</v>
      </c>
      <c r="AQ43" s="82">
        <f t="shared" si="4"/>
        <v>3830000</v>
      </c>
      <c r="AR43" s="82">
        <f t="shared" si="4"/>
        <v>3880000</v>
      </c>
      <c r="AS43" s="37"/>
      <c r="AT43" s="82">
        <f t="shared" si="5"/>
        <v>-290000</v>
      </c>
      <c r="AU43" s="82">
        <f t="shared" si="5"/>
        <v>-760000</v>
      </c>
      <c r="AV43" s="82">
        <f t="shared" si="5"/>
        <v>-725000</v>
      </c>
      <c r="AW43" s="82">
        <f t="shared" si="5"/>
        <v>-710000</v>
      </c>
      <c r="AX43" s="82">
        <f t="shared" si="5"/>
        <v>-735000</v>
      </c>
      <c r="AY43" s="37"/>
      <c r="AZ43" s="83">
        <f t="shared" si="6"/>
        <v>0.10719185322523117</v>
      </c>
      <c r="BA43" s="83">
        <f t="shared" si="6"/>
        <v>9.926469624042511E-2</v>
      </c>
      <c r="BB43" s="83">
        <f t="shared" si="6"/>
        <v>0.10226980596780777</v>
      </c>
      <c r="BC43" s="83">
        <f t="shared" si="6"/>
        <v>0.1005539670586586</v>
      </c>
      <c r="BD43" s="83">
        <f t="shared" si="6"/>
        <v>0.10189158469438553</v>
      </c>
      <c r="BF43" s="83">
        <f t="shared" si="7"/>
        <v>-7.673308253288269E-3</v>
      </c>
      <c r="BG43" s="83">
        <f t="shared" si="7"/>
        <v>-2.0025245845317841E-2</v>
      </c>
      <c r="BH43" s="83">
        <f t="shared" si="7"/>
        <v>-1.9095279276371002E-2</v>
      </c>
      <c r="BI43" s="83">
        <f t="shared" si="7"/>
        <v>-1.8585503101348877E-2</v>
      </c>
      <c r="BJ43" s="83">
        <f t="shared" si="7"/>
        <v>-1.9256845116615295E-2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3520131</v>
      </c>
      <c r="K44" s="78">
        <v>3093957</v>
      </c>
      <c r="L44" s="78">
        <v>3407092</v>
      </c>
      <c r="M44" s="78">
        <v>3293576</v>
      </c>
      <c r="N44" s="78">
        <v>3362040</v>
      </c>
      <c r="O44" s="62"/>
      <c r="P44" s="78">
        <f t="shared" si="10"/>
        <v>-220298</v>
      </c>
      <c r="Q44" s="78">
        <f t="shared" si="11"/>
        <v>-457409</v>
      </c>
      <c r="R44" s="78">
        <f t="shared" si="12"/>
        <v>-434822</v>
      </c>
      <c r="S44" s="78">
        <f t="shared" si="13"/>
        <v>-387895</v>
      </c>
      <c r="T44" s="78">
        <f t="shared" si="14"/>
        <v>-390494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0.15237310528755188</v>
      </c>
      <c r="AC44" s="63">
        <v>0.13392564654350281</v>
      </c>
      <c r="AD44" s="63">
        <v>0.1474800705909729</v>
      </c>
      <c r="AE44" s="63">
        <v>0.14256639778614044</v>
      </c>
      <c r="AF44" s="63">
        <v>0.14552994072437286</v>
      </c>
      <c r="AG44" s="64"/>
      <c r="AH44" s="63">
        <f t="shared" si="15"/>
        <v>-9.535863995552063E-3</v>
      </c>
      <c r="AI44" s="63">
        <f t="shared" si="16"/>
        <v>-1.9799500703811646E-2</v>
      </c>
      <c r="AJ44" s="63">
        <f t="shared" si="17"/>
        <v>-1.8821790814399719E-2</v>
      </c>
      <c r="AK44" s="63">
        <f t="shared" si="18"/>
        <v>-1.6790494322776794E-2</v>
      </c>
      <c r="AL44" s="63">
        <f t="shared" si="19"/>
        <v>-1.6902998089790344E-2</v>
      </c>
      <c r="AM44" s="19"/>
      <c r="AN44" s="82">
        <f t="shared" si="4"/>
        <v>3520000</v>
      </c>
      <c r="AO44" s="82">
        <f t="shared" si="4"/>
        <v>3095000</v>
      </c>
      <c r="AP44" s="82">
        <f t="shared" si="4"/>
        <v>3405000</v>
      </c>
      <c r="AQ44" s="82">
        <f t="shared" si="4"/>
        <v>3295000</v>
      </c>
      <c r="AR44" s="82">
        <f t="shared" si="4"/>
        <v>3360000</v>
      </c>
      <c r="AS44" s="37"/>
      <c r="AT44" s="82">
        <f t="shared" si="5"/>
        <v>-220000</v>
      </c>
      <c r="AU44" s="82">
        <f t="shared" si="5"/>
        <v>-455000</v>
      </c>
      <c r="AV44" s="82">
        <f t="shared" si="5"/>
        <v>-435000</v>
      </c>
      <c r="AW44" s="82">
        <f t="shared" si="5"/>
        <v>-390000</v>
      </c>
      <c r="AX44" s="82">
        <f t="shared" si="5"/>
        <v>-390000</v>
      </c>
      <c r="AY44" s="37"/>
      <c r="AZ44" s="83">
        <f t="shared" si="6"/>
        <v>0.15237310528755188</v>
      </c>
      <c r="BA44" s="83">
        <f t="shared" si="6"/>
        <v>0.13392564654350281</v>
      </c>
      <c r="BB44" s="83">
        <f t="shared" si="6"/>
        <v>0.1474800705909729</v>
      </c>
      <c r="BC44" s="83">
        <f t="shared" si="6"/>
        <v>0.14256639778614044</v>
      </c>
      <c r="BD44" s="83">
        <f t="shared" si="6"/>
        <v>0.14552994072437286</v>
      </c>
      <c r="BF44" s="83">
        <f t="shared" si="7"/>
        <v>-9.535863995552063E-3</v>
      </c>
      <c r="BG44" s="83">
        <f t="shared" si="7"/>
        <v>-1.9799500703811646E-2</v>
      </c>
      <c r="BH44" s="83">
        <f t="shared" si="7"/>
        <v>-1.8821790814399719E-2</v>
      </c>
      <c r="BI44" s="83">
        <f t="shared" si="7"/>
        <v>-1.6790494322776794E-2</v>
      </c>
      <c r="BJ44" s="83">
        <f t="shared" si="7"/>
        <v>-1.6902998089790344E-2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1021382</v>
      </c>
      <c r="K45" s="78">
        <v>639371</v>
      </c>
      <c r="L45" s="78">
        <v>727971</v>
      </c>
      <c r="M45" s="78">
        <v>713780</v>
      </c>
      <c r="N45" s="78">
        <v>752322</v>
      </c>
      <c r="O45" s="62"/>
      <c r="P45" s="78">
        <f t="shared" si="10"/>
        <v>-126371</v>
      </c>
      <c r="Q45" s="78">
        <f t="shared" si="11"/>
        <v>-491437</v>
      </c>
      <c r="R45" s="78">
        <f t="shared" si="12"/>
        <v>-503568</v>
      </c>
      <c r="S45" s="78">
        <f t="shared" si="13"/>
        <v>-508625</v>
      </c>
      <c r="T45" s="78">
        <f t="shared" si="14"/>
        <v>-568215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0.19507695734500885</v>
      </c>
      <c r="AC45" s="63">
        <v>0.12211547791957855</v>
      </c>
      <c r="AD45" s="63">
        <v>0.13903747498989105</v>
      </c>
      <c r="AE45" s="63">
        <v>0.13632708787918091</v>
      </c>
      <c r="AF45" s="63">
        <v>0.14368835091590881</v>
      </c>
      <c r="AG45" s="64"/>
      <c r="AH45" s="63">
        <f t="shared" si="15"/>
        <v>-2.4135991930961609E-2</v>
      </c>
      <c r="AI45" s="63">
        <f t="shared" si="16"/>
        <v>-9.3861103057861328E-2</v>
      </c>
      <c r="AJ45" s="63">
        <f t="shared" si="17"/>
        <v>-9.6178025007247925E-2</v>
      </c>
      <c r="AK45" s="63">
        <f t="shared" si="18"/>
        <v>-9.7143888473510742E-2</v>
      </c>
      <c r="AL45" s="63">
        <f t="shared" si="19"/>
        <v>-0.10852515697479248</v>
      </c>
      <c r="AM45" s="19"/>
      <c r="AN45" s="82">
        <f t="shared" si="4"/>
        <v>1020000</v>
      </c>
      <c r="AO45" s="82">
        <f t="shared" si="4"/>
        <v>640000</v>
      </c>
      <c r="AP45" s="82">
        <f t="shared" si="4"/>
        <v>730000</v>
      </c>
      <c r="AQ45" s="82">
        <f t="shared" si="4"/>
        <v>715000</v>
      </c>
      <c r="AR45" s="82">
        <f t="shared" si="4"/>
        <v>750000</v>
      </c>
      <c r="AS45" s="37"/>
      <c r="AT45" s="82">
        <f t="shared" si="5"/>
        <v>-125000</v>
      </c>
      <c r="AU45" s="82">
        <f t="shared" si="5"/>
        <v>-490000</v>
      </c>
      <c r="AV45" s="82">
        <f t="shared" si="5"/>
        <v>-505000</v>
      </c>
      <c r="AW45" s="82">
        <f t="shared" si="5"/>
        <v>-510000</v>
      </c>
      <c r="AX45" s="82">
        <f t="shared" si="5"/>
        <v>-570000</v>
      </c>
      <c r="AY45" s="37"/>
      <c r="AZ45" s="83">
        <f t="shared" si="6"/>
        <v>0.19507695734500885</v>
      </c>
      <c r="BA45" s="83">
        <f t="shared" si="6"/>
        <v>0.12211547791957855</v>
      </c>
      <c r="BB45" s="83">
        <f t="shared" si="6"/>
        <v>0.13903747498989105</v>
      </c>
      <c r="BC45" s="83">
        <f t="shared" si="6"/>
        <v>0.13632708787918091</v>
      </c>
      <c r="BD45" s="83">
        <f t="shared" si="6"/>
        <v>0.14368835091590881</v>
      </c>
      <c r="BF45" s="83">
        <f t="shared" si="7"/>
        <v>-2.4135991930961609E-2</v>
      </c>
      <c r="BG45" s="83">
        <f t="shared" si="7"/>
        <v>-9.3861103057861328E-2</v>
      </c>
      <c r="BH45" s="83">
        <f t="shared" si="7"/>
        <v>-9.6178025007247925E-2</v>
      </c>
      <c r="BI45" s="83">
        <f t="shared" si="7"/>
        <v>-9.7143888473510742E-2</v>
      </c>
      <c r="BJ45" s="83">
        <f t="shared" si="7"/>
        <v>-0.10852515697479248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438018</v>
      </c>
      <c r="K46" s="78">
        <v>242624</v>
      </c>
      <c r="L46" s="78">
        <v>295246</v>
      </c>
      <c r="M46" s="78">
        <v>292355</v>
      </c>
      <c r="N46" s="78">
        <v>306186</v>
      </c>
      <c r="O46" s="62"/>
      <c r="P46" s="78">
        <f t="shared" si="10"/>
        <v>-56631</v>
      </c>
      <c r="Q46" s="78">
        <f t="shared" si="11"/>
        <v>-219543</v>
      </c>
      <c r="R46" s="78">
        <f t="shared" si="12"/>
        <v>-210276</v>
      </c>
      <c r="S46" s="78">
        <f t="shared" si="13"/>
        <v>-220217</v>
      </c>
      <c r="T46" s="78">
        <f t="shared" si="14"/>
        <v>-232853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0.19037994742393494</v>
      </c>
      <c r="AC46" s="63">
        <v>0.10545399039983749</v>
      </c>
      <c r="AD46" s="63">
        <v>0.12832559645175934</v>
      </c>
      <c r="AE46" s="63">
        <v>0.12706904113292694</v>
      </c>
      <c r="AF46" s="63">
        <v>0.13308054208755493</v>
      </c>
      <c r="AG46" s="64"/>
      <c r="AH46" s="63">
        <f t="shared" si="15"/>
        <v>-2.4614080786705017E-2</v>
      </c>
      <c r="AI46" s="63">
        <f t="shared" si="16"/>
        <v>-9.5422066748142242E-2</v>
      </c>
      <c r="AJ46" s="63">
        <f t="shared" si="17"/>
        <v>-9.139426052570343E-2</v>
      </c>
      <c r="AK46" s="63">
        <f t="shared" si="18"/>
        <v>-9.5715031027793884E-2</v>
      </c>
      <c r="AL46" s="63">
        <f t="shared" si="19"/>
        <v>-0.10120712220668793</v>
      </c>
      <c r="AM46" s="19"/>
      <c r="AN46" s="82">
        <f t="shared" si="4"/>
        <v>440000</v>
      </c>
      <c r="AO46" s="82">
        <f t="shared" si="4"/>
        <v>245000</v>
      </c>
      <c r="AP46" s="82">
        <f t="shared" si="4"/>
        <v>295000</v>
      </c>
      <c r="AQ46" s="82">
        <f t="shared" si="4"/>
        <v>290000</v>
      </c>
      <c r="AR46" s="82">
        <f t="shared" si="4"/>
        <v>305000</v>
      </c>
      <c r="AS46" s="37"/>
      <c r="AT46" s="82">
        <f t="shared" si="5"/>
        <v>-55000</v>
      </c>
      <c r="AU46" s="82">
        <f t="shared" si="5"/>
        <v>-220000</v>
      </c>
      <c r="AV46" s="82">
        <f t="shared" si="5"/>
        <v>-210000</v>
      </c>
      <c r="AW46" s="82">
        <f t="shared" si="5"/>
        <v>-220000</v>
      </c>
      <c r="AX46" s="82">
        <f t="shared" si="5"/>
        <v>-235000</v>
      </c>
      <c r="AY46" s="37"/>
      <c r="AZ46" s="83">
        <f t="shared" si="6"/>
        <v>0.19037994742393494</v>
      </c>
      <c r="BA46" s="83">
        <f t="shared" si="6"/>
        <v>0.10545399039983749</v>
      </c>
      <c r="BB46" s="83">
        <f t="shared" si="6"/>
        <v>0.12832559645175934</v>
      </c>
      <c r="BC46" s="83">
        <f t="shared" si="6"/>
        <v>0.12706904113292694</v>
      </c>
      <c r="BD46" s="83">
        <f t="shared" si="6"/>
        <v>0.13308054208755493</v>
      </c>
      <c r="BF46" s="83">
        <f t="shared" si="7"/>
        <v>-2.4614080786705017E-2</v>
      </c>
      <c r="BG46" s="83">
        <f t="shared" si="7"/>
        <v>-9.5422066748142242E-2</v>
      </c>
      <c r="BH46" s="83">
        <f t="shared" si="7"/>
        <v>-9.139426052570343E-2</v>
      </c>
      <c r="BI46" s="83">
        <f t="shared" si="7"/>
        <v>-9.5715031027793884E-2</v>
      </c>
      <c r="BJ46" s="83">
        <f t="shared" si="7"/>
        <v>-0.10120712220668793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583364</v>
      </c>
      <c r="K47" s="78">
        <v>396747</v>
      </c>
      <c r="L47" s="78">
        <v>432725</v>
      </c>
      <c r="M47" s="78">
        <v>421425</v>
      </c>
      <c r="N47" s="78">
        <v>446136</v>
      </c>
      <c r="O47" s="62"/>
      <c r="P47" s="78">
        <f t="shared" si="10"/>
        <v>-69740</v>
      </c>
      <c r="Q47" s="78">
        <f t="shared" si="11"/>
        <v>-271894</v>
      </c>
      <c r="R47" s="78">
        <f t="shared" si="12"/>
        <v>-293292</v>
      </c>
      <c r="S47" s="78">
        <f t="shared" si="13"/>
        <v>-288408</v>
      </c>
      <c r="T47" s="78">
        <f t="shared" si="14"/>
        <v>-335362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0.19875892996788025</v>
      </c>
      <c r="AC47" s="63">
        <v>0.13517633080482483</v>
      </c>
      <c r="AD47" s="63">
        <v>0.14743445813655853</v>
      </c>
      <c r="AE47" s="63">
        <v>0.14358441531658173</v>
      </c>
      <c r="AF47" s="63">
        <v>0.15200373530387878</v>
      </c>
      <c r="AG47" s="64"/>
      <c r="AH47" s="63">
        <f t="shared" si="15"/>
        <v>-2.376122772693634E-2</v>
      </c>
      <c r="AI47" s="63">
        <f t="shared" si="16"/>
        <v>-9.263746440410614E-2</v>
      </c>
      <c r="AJ47" s="63">
        <f t="shared" si="17"/>
        <v>-9.9928006529808044E-2</v>
      </c>
      <c r="AK47" s="63">
        <f t="shared" si="18"/>
        <v>-9.8263978958129883E-2</v>
      </c>
      <c r="AL47" s="63">
        <f t="shared" si="19"/>
        <v>-0.11426174640655518</v>
      </c>
      <c r="AM47" s="19"/>
      <c r="AN47" s="82">
        <f t="shared" si="4"/>
        <v>585000</v>
      </c>
      <c r="AO47" s="82">
        <f t="shared" si="4"/>
        <v>395000</v>
      </c>
      <c r="AP47" s="82">
        <f t="shared" si="4"/>
        <v>435000</v>
      </c>
      <c r="AQ47" s="82">
        <f t="shared" si="4"/>
        <v>420000</v>
      </c>
      <c r="AR47" s="82">
        <f t="shared" si="4"/>
        <v>445000</v>
      </c>
      <c r="AS47" s="37"/>
      <c r="AT47" s="82">
        <f t="shared" ref="AT47:AT48" si="20">IF(P47&lt;0,MROUND(P47,-5000),MROUND(P47,5000))</f>
        <v>-70000</v>
      </c>
      <c r="AU47" s="82">
        <f t="shared" ref="AU47:AU48" si="21">IF(Q47&lt;0,MROUND(Q47,-5000),MROUND(Q47,5000))</f>
        <v>-270000</v>
      </c>
      <c r="AV47" s="82">
        <f t="shared" ref="AV47:AV48" si="22">IF(R47&lt;0,MROUND(R47,-5000),MROUND(R47,5000))</f>
        <v>-295000</v>
      </c>
      <c r="AW47" s="82">
        <f t="shared" ref="AW47:AW48" si="23">IF(S47&lt;0,MROUND(S47,-5000),MROUND(S47,5000))</f>
        <v>-290000</v>
      </c>
      <c r="AX47" s="82">
        <f t="shared" ref="AX47:AX48" si="24">IF(T47&lt;0,MROUND(T47,-5000),MROUND(T47,5000))</f>
        <v>-335000</v>
      </c>
      <c r="AY47" s="37"/>
      <c r="AZ47" s="83">
        <f t="shared" si="6"/>
        <v>0.19875892996788025</v>
      </c>
      <c r="BA47" s="83">
        <f t="shared" si="6"/>
        <v>0.13517633080482483</v>
      </c>
      <c r="BB47" s="83">
        <f t="shared" si="6"/>
        <v>0.14743445813655853</v>
      </c>
      <c r="BC47" s="83">
        <f t="shared" si="6"/>
        <v>0.14358441531658173</v>
      </c>
      <c r="BD47" s="83">
        <f t="shared" si="6"/>
        <v>0.15200373530387878</v>
      </c>
      <c r="BF47" s="83">
        <f t="shared" ref="BF47" si="25">AH47</f>
        <v>-2.376122772693634E-2</v>
      </c>
      <c r="BG47" s="83">
        <f t="shared" ref="BG47" si="26">AI47</f>
        <v>-9.263746440410614E-2</v>
      </c>
      <c r="BH47" s="83">
        <f t="shared" ref="BH47" si="27">AJ47</f>
        <v>-9.9928006529808044E-2</v>
      </c>
      <c r="BI47" s="83">
        <f t="shared" ref="BI47" si="28">AK47</f>
        <v>-9.8263978958129883E-2</v>
      </c>
      <c r="BJ47" s="83">
        <f t="shared" ref="BJ47" si="29">AL47</f>
        <v>-0.11426174640655518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1791740</v>
      </c>
      <c r="K48" s="78">
        <v>1467381</v>
      </c>
      <c r="L48" s="78">
        <v>1598488</v>
      </c>
      <c r="M48" s="78">
        <v>1558056</v>
      </c>
      <c r="N48" s="78">
        <v>1574473</v>
      </c>
      <c r="O48" s="62"/>
      <c r="P48" s="78">
        <f t="shared" si="10"/>
        <v>-131724</v>
      </c>
      <c r="Q48" s="78">
        <f t="shared" si="11"/>
        <v>-407366</v>
      </c>
      <c r="R48" s="78">
        <f t="shared" si="12"/>
        <v>-452026</v>
      </c>
      <c r="S48" s="78">
        <f t="shared" si="13"/>
        <v>-428320</v>
      </c>
      <c r="T48" s="78">
        <f t="shared" si="14"/>
        <v>-496679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0.19381853938102722</v>
      </c>
      <c r="AC48" s="63">
        <v>0.15873153507709503</v>
      </c>
      <c r="AD48" s="63">
        <v>0.1729138195514679</v>
      </c>
      <c r="AE48" s="63">
        <v>0.16854014992713928</v>
      </c>
      <c r="AF48" s="63">
        <v>0.17031604051589966</v>
      </c>
      <c r="AG48" s="64"/>
      <c r="AH48" s="63">
        <f t="shared" si="15"/>
        <v>-1.4249026775360107E-2</v>
      </c>
      <c r="AI48" s="63">
        <f t="shared" si="16"/>
        <v>-4.4066146016120911E-2</v>
      </c>
      <c r="AJ48" s="63">
        <f t="shared" si="17"/>
        <v>-4.889717698097229E-2</v>
      </c>
      <c r="AK48" s="63">
        <f t="shared" si="18"/>
        <v>-4.6332821249961853E-2</v>
      </c>
      <c r="AL48" s="63">
        <f t="shared" si="19"/>
        <v>-5.3727433085441589E-2</v>
      </c>
      <c r="AM48" s="19"/>
      <c r="AN48" s="82">
        <f t="shared" si="4"/>
        <v>1790000</v>
      </c>
      <c r="AO48" s="82">
        <f t="shared" si="4"/>
        <v>1465000</v>
      </c>
      <c r="AP48" s="82">
        <f t="shared" si="4"/>
        <v>1600000</v>
      </c>
      <c r="AQ48" s="82">
        <f t="shared" si="4"/>
        <v>1560000</v>
      </c>
      <c r="AR48" s="82">
        <f t="shared" si="4"/>
        <v>1575000</v>
      </c>
      <c r="AS48" s="37"/>
      <c r="AT48" s="82">
        <f t="shared" si="20"/>
        <v>-130000</v>
      </c>
      <c r="AU48" s="82">
        <f t="shared" si="21"/>
        <v>-405000</v>
      </c>
      <c r="AV48" s="82">
        <f t="shared" si="22"/>
        <v>-450000</v>
      </c>
      <c r="AW48" s="82">
        <f t="shared" si="23"/>
        <v>-430000</v>
      </c>
      <c r="AX48" s="82">
        <f t="shared" si="24"/>
        <v>-495000</v>
      </c>
      <c r="AY48" s="37"/>
      <c r="AZ48" s="83">
        <f t="shared" si="6"/>
        <v>0.19381853938102722</v>
      </c>
      <c r="BA48" s="83">
        <f t="shared" si="6"/>
        <v>0.15873153507709503</v>
      </c>
      <c r="BB48" s="83">
        <f t="shared" si="6"/>
        <v>0.1729138195514679</v>
      </c>
      <c r="BC48" s="83">
        <f t="shared" si="6"/>
        <v>0.16854014992713928</v>
      </c>
      <c r="BD48" s="83">
        <f t="shared" si="6"/>
        <v>0.17031604051589966</v>
      </c>
      <c r="BF48" s="83">
        <f t="shared" si="7"/>
        <v>-1.4249026775360107E-2</v>
      </c>
      <c r="BG48" s="83">
        <f t="shared" si="7"/>
        <v>-4.4066146016120911E-2</v>
      </c>
      <c r="BH48" s="83">
        <f t="shared" si="7"/>
        <v>-4.889717698097229E-2</v>
      </c>
      <c r="BI48" s="83">
        <f t="shared" si="7"/>
        <v>-4.6332821249961853E-2</v>
      </c>
      <c r="BJ48" s="83">
        <f t="shared" si="7"/>
        <v>-5.3727433085441589E-2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3185828</v>
      </c>
      <c r="K50" s="78">
        <v>2357806</v>
      </c>
      <c r="L50" s="78">
        <v>2512197</v>
      </c>
      <c r="M50" s="78">
        <v>2439587</v>
      </c>
      <c r="N50" s="78">
        <v>2455118</v>
      </c>
      <c r="O50" s="62"/>
      <c r="P50" s="78">
        <v>-369529</v>
      </c>
      <c r="Q50" s="78">
        <v>-931936</v>
      </c>
      <c r="R50" s="78">
        <v>-980651</v>
      </c>
      <c r="S50" s="78">
        <v>-895834</v>
      </c>
      <c r="T50" s="78">
        <v>-961722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0.30022680759429932</v>
      </c>
      <c r="AC50" s="63">
        <v>0.22219547629356384</v>
      </c>
      <c r="AD50" s="63">
        <v>0.23674501478672028</v>
      </c>
      <c r="AE50" s="63">
        <v>0.22990237176418304</v>
      </c>
      <c r="AF50" s="63">
        <v>0.23136599361896515</v>
      </c>
      <c r="AG50" s="64"/>
      <c r="AH50" s="63">
        <v>-3.4823775291442871E-2</v>
      </c>
      <c r="AI50" s="63">
        <v>-8.7824016809463501E-2</v>
      </c>
      <c r="AJ50" s="63">
        <v>-9.2414811253547668E-2</v>
      </c>
      <c r="AK50" s="63">
        <v>-8.4421828389167786E-2</v>
      </c>
      <c r="AL50" s="63">
        <v>-9.0630993247032166E-2</v>
      </c>
      <c r="AM50" s="19"/>
      <c r="AN50" s="82">
        <f t="shared" si="4"/>
        <v>3185000</v>
      </c>
      <c r="AO50" s="82">
        <f t="shared" si="4"/>
        <v>2360000</v>
      </c>
      <c r="AP50" s="82">
        <f t="shared" si="4"/>
        <v>2510000</v>
      </c>
      <c r="AQ50" s="82">
        <f t="shared" si="4"/>
        <v>2440000</v>
      </c>
      <c r="AR50" s="82">
        <f t="shared" si="4"/>
        <v>2455000</v>
      </c>
      <c r="AS50" s="37"/>
      <c r="AT50" s="82">
        <f t="shared" si="5"/>
        <v>-370000</v>
      </c>
      <c r="AU50" s="82">
        <f t="shared" si="5"/>
        <v>-930000</v>
      </c>
      <c r="AV50" s="82">
        <f t="shared" si="5"/>
        <v>-980000</v>
      </c>
      <c r="AW50" s="82">
        <f t="shared" si="5"/>
        <v>-895000</v>
      </c>
      <c r="AX50" s="82">
        <f t="shared" si="5"/>
        <v>-960000</v>
      </c>
      <c r="AY50" s="37"/>
      <c r="AZ50" s="83">
        <f t="shared" si="6"/>
        <v>0.30022680759429932</v>
      </c>
      <c r="BA50" s="83">
        <f t="shared" si="6"/>
        <v>0.22219547629356384</v>
      </c>
      <c r="BB50" s="83">
        <f t="shared" si="6"/>
        <v>0.23674501478672028</v>
      </c>
      <c r="BC50" s="83">
        <f t="shared" si="6"/>
        <v>0.22990237176418304</v>
      </c>
      <c r="BD50" s="83">
        <f t="shared" si="6"/>
        <v>0.23136599361896515</v>
      </c>
      <c r="BF50" s="83">
        <f t="shared" si="7"/>
        <v>-3.4823775291442871E-2</v>
      </c>
      <c r="BG50" s="83">
        <f t="shared" si="7"/>
        <v>-8.7824016809463501E-2</v>
      </c>
      <c r="BH50" s="83">
        <f t="shared" si="7"/>
        <v>-9.2414811253547668E-2</v>
      </c>
      <c r="BI50" s="83">
        <f t="shared" si="7"/>
        <v>-8.4421828389167786E-2</v>
      </c>
      <c r="BJ50" s="83">
        <f t="shared" si="7"/>
        <v>-9.0630993247032166E-2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2804468</v>
      </c>
      <c r="K51" s="78">
        <v>2385667</v>
      </c>
      <c r="L51" s="78">
        <v>2267880</v>
      </c>
      <c r="M51" s="78">
        <v>2200878</v>
      </c>
      <c r="N51" s="78">
        <v>2223219</v>
      </c>
      <c r="O51" s="62"/>
      <c r="P51" s="78">
        <v>-184000</v>
      </c>
      <c r="Q51" s="78">
        <v>-468261</v>
      </c>
      <c r="R51" s="78">
        <v>-482527</v>
      </c>
      <c r="S51" s="78">
        <v>-501364</v>
      </c>
      <c r="T51" s="78">
        <v>-540596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0.21818524599075317</v>
      </c>
      <c r="AC51" s="63">
        <v>0.18560287356376648</v>
      </c>
      <c r="AD51" s="63">
        <v>0.17643915116786957</v>
      </c>
      <c r="AE51" s="63">
        <v>0.17122644186019897</v>
      </c>
      <c r="AF51" s="63">
        <v>0.17296455800533295</v>
      </c>
      <c r="AG51" s="64"/>
      <c r="AH51" s="63">
        <v>-1.4315038919448853E-2</v>
      </c>
      <c r="AI51" s="63">
        <v>-3.6430314183235168E-2</v>
      </c>
      <c r="AJ51" s="63">
        <v>-3.7540197372436523E-2</v>
      </c>
      <c r="AK51" s="63">
        <v>-3.9005696773529053E-2</v>
      </c>
      <c r="AL51" s="63">
        <v>-4.2057916522026062E-2</v>
      </c>
      <c r="AM51" s="50"/>
      <c r="AN51" s="82">
        <f t="shared" si="4"/>
        <v>2805000</v>
      </c>
      <c r="AO51" s="82">
        <f t="shared" si="4"/>
        <v>2385000</v>
      </c>
      <c r="AP51" s="82">
        <f t="shared" si="4"/>
        <v>2270000</v>
      </c>
      <c r="AQ51" s="82">
        <f t="shared" si="4"/>
        <v>2200000</v>
      </c>
      <c r="AR51" s="82">
        <f t="shared" si="4"/>
        <v>2225000</v>
      </c>
      <c r="AS51" s="51"/>
      <c r="AT51" s="82">
        <f t="shared" si="5"/>
        <v>-185000</v>
      </c>
      <c r="AU51" s="82">
        <f t="shared" si="5"/>
        <v>-470000</v>
      </c>
      <c r="AV51" s="82">
        <f t="shared" si="5"/>
        <v>-485000</v>
      </c>
      <c r="AW51" s="82">
        <f t="shared" si="5"/>
        <v>-500000</v>
      </c>
      <c r="AX51" s="82">
        <f t="shared" si="5"/>
        <v>-540000</v>
      </c>
      <c r="AY51" s="51"/>
      <c r="AZ51" s="83">
        <f t="shared" si="6"/>
        <v>0.21818524599075317</v>
      </c>
      <c r="BA51" s="83">
        <f t="shared" si="6"/>
        <v>0.18560287356376648</v>
      </c>
      <c r="BB51" s="83">
        <f t="shared" si="6"/>
        <v>0.17643915116786957</v>
      </c>
      <c r="BC51" s="83">
        <f t="shared" si="6"/>
        <v>0.17122644186019897</v>
      </c>
      <c r="BD51" s="83">
        <f t="shared" si="6"/>
        <v>0.17296455800533295</v>
      </c>
      <c r="BF51" s="83">
        <f t="shared" si="7"/>
        <v>-1.4315038919448853E-2</v>
      </c>
      <c r="BG51" s="83">
        <f t="shared" si="7"/>
        <v>-3.6430314183235168E-2</v>
      </c>
      <c r="BH51" s="83">
        <f t="shared" si="7"/>
        <v>-3.7540197372436523E-2</v>
      </c>
      <c r="BI51" s="83">
        <f t="shared" si="7"/>
        <v>-3.9005696773529053E-2</v>
      </c>
      <c r="BJ51" s="83">
        <f t="shared" si="7"/>
        <v>-4.2057916522026062E-2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1778037</v>
      </c>
      <c r="K52" s="78">
        <v>1987973</v>
      </c>
      <c r="L52" s="78">
        <v>2440880</v>
      </c>
      <c r="M52" s="78">
        <v>2434698</v>
      </c>
      <c r="N52" s="78">
        <v>2515877</v>
      </c>
      <c r="O52" s="62"/>
      <c r="P52" s="78">
        <v>-69957</v>
      </c>
      <c r="Q52" s="78">
        <v>-285845</v>
      </c>
      <c r="R52" s="78">
        <v>-189763</v>
      </c>
      <c r="S52" s="78">
        <v>-195953</v>
      </c>
      <c r="T52" s="78">
        <v>-174593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7.7231258153915405E-2</v>
      </c>
      <c r="AC52" s="63">
        <v>8.6350090801715851E-2</v>
      </c>
      <c r="AD52" s="63">
        <v>0.1060226708650589</v>
      </c>
      <c r="AE52" s="63">
        <v>0.10575414448976517</v>
      </c>
      <c r="AF52" s="63">
        <v>0.10928025841712952</v>
      </c>
      <c r="AG52" s="64"/>
      <c r="AH52" s="63">
        <v>-3.0386671423912048E-3</v>
      </c>
      <c r="AI52" s="63">
        <v>-1.2416034936904907E-2</v>
      </c>
      <c r="AJ52" s="63">
        <v>-8.2425922155380249E-3</v>
      </c>
      <c r="AK52" s="63">
        <v>-8.511468768119812E-3</v>
      </c>
      <c r="AL52" s="63">
        <v>-7.5836628675460815E-3</v>
      </c>
      <c r="AM52" s="19"/>
      <c r="AN52" s="82">
        <f t="shared" si="4"/>
        <v>1780000</v>
      </c>
      <c r="AO52" s="82">
        <f t="shared" si="4"/>
        <v>1990000</v>
      </c>
      <c r="AP52" s="82">
        <f t="shared" si="4"/>
        <v>2440000</v>
      </c>
      <c r="AQ52" s="82">
        <f t="shared" si="4"/>
        <v>2435000</v>
      </c>
      <c r="AR52" s="82">
        <f t="shared" si="4"/>
        <v>2515000</v>
      </c>
      <c r="AS52" s="37"/>
      <c r="AT52" s="82">
        <f t="shared" si="5"/>
        <v>-70000</v>
      </c>
      <c r="AU52" s="82">
        <f t="shared" si="5"/>
        <v>-285000</v>
      </c>
      <c r="AV52" s="82">
        <f t="shared" si="5"/>
        <v>-190000</v>
      </c>
      <c r="AW52" s="82">
        <f t="shared" si="5"/>
        <v>-195000</v>
      </c>
      <c r="AX52" s="82">
        <f t="shared" si="5"/>
        <v>-175000</v>
      </c>
      <c r="AY52" s="37"/>
      <c r="AZ52" s="83">
        <f t="shared" si="6"/>
        <v>7.7231258153915405E-2</v>
      </c>
      <c r="BA52" s="83">
        <f t="shared" si="6"/>
        <v>8.6350090801715851E-2</v>
      </c>
      <c r="BB52" s="83">
        <f t="shared" si="6"/>
        <v>0.1060226708650589</v>
      </c>
      <c r="BC52" s="83">
        <f t="shared" si="6"/>
        <v>0.10575414448976517</v>
      </c>
      <c r="BD52" s="83">
        <f t="shared" si="6"/>
        <v>0.10928025841712952</v>
      </c>
      <c r="BF52" s="83">
        <f t="shared" si="7"/>
        <v>-3.0386671423912048E-3</v>
      </c>
      <c r="BG52" s="83">
        <f t="shared" si="7"/>
        <v>-1.2416034936904907E-2</v>
      </c>
      <c r="BH52" s="83">
        <f t="shared" si="7"/>
        <v>-8.2425922155380249E-3</v>
      </c>
      <c r="BI52" s="83">
        <f t="shared" si="7"/>
        <v>-8.511468768119812E-3</v>
      </c>
      <c r="BJ52" s="83">
        <f t="shared" si="7"/>
        <v>-7.5836628675460815E-3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918335</v>
      </c>
      <c r="K53" s="78">
        <v>829366</v>
      </c>
      <c r="L53" s="78">
        <v>852145</v>
      </c>
      <c r="M53" s="78">
        <v>809670</v>
      </c>
      <c r="N53" s="78">
        <v>849518</v>
      </c>
      <c r="O53" s="62"/>
      <c r="P53" s="78">
        <v>-14593</v>
      </c>
      <c r="Q53" s="78">
        <v>-29703</v>
      </c>
      <c r="R53" s="78">
        <v>-34257</v>
      </c>
      <c r="S53" s="78">
        <v>-26008</v>
      </c>
      <c r="T53" s="78">
        <v>-31527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4.5363958925008774E-2</v>
      </c>
      <c r="AC53" s="63">
        <v>4.0969066321849823E-2</v>
      </c>
      <c r="AD53" s="63">
        <v>4.2094305157661438E-2</v>
      </c>
      <c r="AE53" s="63">
        <v>3.999612107872963E-2</v>
      </c>
      <c r="AF53" s="63">
        <v>4.1964534670114517E-2</v>
      </c>
      <c r="AG53" s="64"/>
      <c r="AH53" s="63">
        <v>-7.2086602449417114E-4</v>
      </c>
      <c r="AI53" s="63">
        <v>-1.4672689139842987E-3</v>
      </c>
      <c r="AJ53" s="63">
        <v>-1.6922280192375183E-3</v>
      </c>
      <c r="AK53" s="63">
        <v>-1.2847445905208588E-3</v>
      </c>
      <c r="AL53" s="63">
        <v>-1.557372510433197E-3</v>
      </c>
      <c r="AM53" s="19"/>
      <c r="AN53" s="82">
        <f t="shared" si="4"/>
        <v>920000</v>
      </c>
      <c r="AO53" s="82">
        <f t="shared" si="4"/>
        <v>830000</v>
      </c>
      <c r="AP53" s="82">
        <f t="shared" si="4"/>
        <v>850000</v>
      </c>
      <c r="AQ53" s="82">
        <f t="shared" si="4"/>
        <v>810000</v>
      </c>
      <c r="AR53" s="82">
        <f t="shared" si="4"/>
        <v>850000</v>
      </c>
      <c r="AS53" s="37"/>
      <c r="AT53" s="82">
        <f t="shared" si="5"/>
        <v>-15000</v>
      </c>
      <c r="AU53" s="82">
        <f t="shared" si="5"/>
        <v>-30000</v>
      </c>
      <c r="AV53" s="82">
        <f t="shared" si="5"/>
        <v>-35000</v>
      </c>
      <c r="AW53" s="82">
        <f t="shared" si="5"/>
        <v>-25000</v>
      </c>
      <c r="AX53" s="82">
        <f t="shared" si="5"/>
        <v>-30000</v>
      </c>
      <c r="AY53" s="37"/>
      <c r="AZ53" s="83">
        <f t="shared" si="6"/>
        <v>4.5363958925008774E-2</v>
      </c>
      <c r="BA53" s="83">
        <f t="shared" si="6"/>
        <v>4.0969066321849823E-2</v>
      </c>
      <c r="BB53" s="83">
        <f t="shared" si="6"/>
        <v>4.2094305157661438E-2</v>
      </c>
      <c r="BC53" s="83">
        <f t="shared" si="6"/>
        <v>3.999612107872963E-2</v>
      </c>
      <c r="BD53" s="83">
        <f t="shared" si="6"/>
        <v>4.1964534670114517E-2</v>
      </c>
      <c r="BF53" s="83">
        <f t="shared" si="7"/>
        <v>-7.2086602449417114E-4</v>
      </c>
      <c r="BG53" s="83">
        <f t="shared" si="7"/>
        <v>-1.4672689139842987E-3</v>
      </c>
      <c r="BH53" s="83">
        <f t="shared" si="7"/>
        <v>-1.6922280192375183E-3</v>
      </c>
      <c r="BI53" s="83">
        <f t="shared" si="7"/>
        <v>-1.2847445905208588E-3</v>
      </c>
      <c r="BJ53" s="83">
        <f t="shared" si="7"/>
        <v>-1.557372510433197E-3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5554391.5</v>
      </c>
      <c r="M55" s="78">
        <v>5404397.5</v>
      </c>
      <c r="N55" s="78">
        <v>5513192</v>
      </c>
      <c r="O55" s="62"/>
      <c r="P55" s="78"/>
      <c r="Q55" s="78"/>
      <c r="R55" s="78">
        <v>-891567.6875</v>
      </c>
      <c r="S55" s="78">
        <v>-1124528.375</v>
      </c>
      <c r="T55" s="78">
        <v>-1166547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9.9010109901428223E-2</v>
      </c>
      <c r="AE55" s="63">
        <v>9.6336387097835541E-2</v>
      </c>
      <c r="AF55" s="63">
        <v>9.8275706171989441E-2</v>
      </c>
      <c r="AG55" s="64"/>
      <c r="AH55" s="63"/>
      <c r="AI55" s="63"/>
      <c r="AJ55" s="63">
        <v>-1.5892690047621727E-2</v>
      </c>
      <c r="AK55" s="63">
        <v>-2.0045340061187744E-2</v>
      </c>
      <c r="AL55" s="63">
        <v>-2.0794346928596497E-2</v>
      </c>
      <c r="AM55" s="19"/>
      <c r="AN55" s="82"/>
      <c r="AO55" s="82"/>
      <c r="AP55" s="82">
        <f t="shared" ref="AP55:AR72" si="30">MROUND(L55, 5000)</f>
        <v>5555000</v>
      </c>
      <c r="AQ55" s="82">
        <f t="shared" si="30"/>
        <v>5405000</v>
      </c>
      <c r="AR55" s="82">
        <f t="shared" si="30"/>
        <v>5515000</v>
      </c>
      <c r="AS55" s="37"/>
      <c r="AT55" s="82"/>
      <c r="AU55" s="82"/>
      <c r="AV55" s="82">
        <f t="shared" ref="AV55:AX72" si="31">IF(R55&lt;0,MROUND(R55,-5000),MROUND(R55,5000))</f>
        <v>-890000</v>
      </c>
      <c r="AW55" s="82">
        <f t="shared" si="31"/>
        <v>-1125000</v>
      </c>
      <c r="AX55" s="82">
        <f t="shared" si="31"/>
        <v>-1165000</v>
      </c>
      <c r="AY55" s="37"/>
      <c r="AZ55" s="83"/>
      <c r="BA55" s="83"/>
      <c r="BB55" s="83">
        <f t="shared" ref="BB55:BD72" si="32">AD55</f>
        <v>9.9010109901428223E-2</v>
      </c>
      <c r="BC55" s="83">
        <f t="shared" si="32"/>
        <v>9.6336387097835541E-2</v>
      </c>
      <c r="BD55" s="83">
        <f t="shared" si="32"/>
        <v>9.8275706171989441E-2</v>
      </c>
      <c r="BF55" s="83"/>
      <c r="BG55" s="83"/>
      <c r="BH55" s="83">
        <f t="shared" ref="BH55:BJ72" si="33">AJ55</f>
        <v>-1.5892690047621727E-2</v>
      </c>
      <c r="BI55" s="83">
        <f t="shared" si="33"/>
        <v>-2.0045340061187744E-2</v>
      </c>
      <c r="BJ55" s="83">
        <f t="shared" si="33"/>
        <v>-2.0794346928596497E-2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164955.671875</v>
      </c>
      <c r="M56" s="78">
        <v>160166.671875</v>
      </c>
      <c r="N56" s="78">
        <v>169645.328125</v>
      </c>
      <c r="O56" s="62"/>
      <c r="P56" s="78"/>
      <c r="Q56" s="78"/>
      <c r="R56" s="78">
        <v>-56541</v>
      </c>
      <c r="S56" s="78">
        <v>-56297.33203125</v>
      </c>
      <c r="T56" s="78">
        <v>-41601.66796875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0.18422998487949371</v>
      </c>
      <c r="AE56" s="63">
        <v>0.17888142168521881</v>
      </c>
      <c r="AF56" s="63">
        <v>0.18946762382984161</v>
      </c>
      <c r="AG56" s="64"/>
      <c r="AH56" s="63"/>
      <c r="AI56" s="63"/>
      <c r="AJ56" s="63">
        <v>-6.3147559762001038E-2</v>
      </c>
      <c r="AK56" s="63">
        <v>-6.2875419855117798E-2</v>
      </c>
      <c r="AL56" s="63">
        <v>-4.6462628990411758E-2</v>
      </c>
      <c r="AM56" s="19"/>
      <c r="AN56" s="82"/>
      <c r="AO56" s="82"/>
      <c r="AP56" s="82">
        <f t="shared" si="30"/>
        <v>165000</v>
      </c>
      <c r="AQ56" s="82">
        <f t="shared" si="30"/>
        <v>160000</v>
      </c>
      <c r="AR56" s="82">
        <f t="shared" si="30"/>
        <v>170000</v>
      </c>
      <c r="AS56" s="37"/>
      <c r="AT56" s="82"/>
      <c r="AU56" s="82"/>
      <c r="AV56" s="82">
        <f t="shared" si="31"/>
        <v>-55000</v>
      </c>
      <c r="AW56" s="82">
        <f t="shared" si="31"/>
        <v>-55000</v>
      </c>
      <c r="AX56" s="82">
        <f t="shared" si="31"/>
        <v>-40000</v>
      </c>
      <c r="AY56" s="37"/>
      <c r="AZ56" s="83"/>
      <c r="BA56" s="83"/>
      <c r="BB56" s="83">
        <f t="shared" si="32"/>
        <v>0.18422998487949371</v>
      </c>
      <c r="BC56" s="83">
        <f t="shared" si="32"/>
        <v>0.17888142168521881</v>
      </c>
      <c r="BD56" s="83">
        <f t="shared" si="32"/>
        <v>0.18946762382984161</v>
      </c>
      <c r="BF56" s="83"/>
      <c r="BG56" s="83"/>
      <c r="BH56" s="83">
        <f t="shared" si="33"/>
        <v>-6.3147559762001038E-2</v>
      </c>
      <c r="BI56" s="83">
        <f t="shared" si="33"/>
        <v>-6.2875419855117798E-2</v>
      </c>
      <c r="BJ56" s="83">
        <f t="shared" si="33"/>
        <v>-4.6462628990411758E-2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1410079.375</v>
      </c>
      <c r="M57" s="78">
        <v>1338018</v>
      </c>
      <c r="N57" s="78">
        <v>1353514.625</v>
      </c>
      <c r="O57" s="62"/>
      <c r="P57" s="78"/>
      <c r="Q57" s="78"/>
      <c r="R57" s="78">
        <v>-232980</v>
      </c>
      <c r="S57" s="78">
        <v>-279896.65625</v>
      </c>
      <c r="T57" s="78">
        <v>-264117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0.22835215926170349</v>
      </c>
      <c r="AE57" s="63">
        <v>0.21668234467506409</v>
      </c>
      <c r="AF57" s="63">
        <v>0.21919190883636475</v>
      </c>
      <c r="AG57" s="64"/>
      <c r="AH57" s="63"/>
      <c r="AI57" s="63"/>
      <c r="AJ57" s="63">
        <v>-3.7729416042566299E-2</v>
      </c>
      <c r="AK57" s="63">
        <v>-4.5327242463827133E-2</v>
      </c>
      <c r="AL57" s="63">
        <v>-4.2771842330694199E-2</v>
      </c>
      <c r="AM57" s="19"/>
      <c r="AN57" s="82"/>
      <c r="AO57" s="82"/>
      <c r="AP57" s="82">
        <f t="shared" si="30"/>
        <v>1410000</v>
      </c>
      <c r="AQ57" s="82">
        <f t="shared" si="30"/>
        <v>1340000</v>
      </c>
      <c r="AR57" s="82">
        <f t="shared" si="30"/>
        <v>1355000</v>
      </c>
      <c r="AS57" s="37"/>
      <c r="AT57" s="82"/>
      <c r="AU57" s="82"/>
      <c r="AV57" s="82">
        <f t="shared" si="31"/>
        <v>-235000</v>
      </c>
      <c r="AW57" s="82">
        <f t="shared" si="31"/>
        <v>-280000</v>
      </c>
      <c r="AX57" s="82">
        <f t="shared" si="31"/>
        <v>-265000</v>
      </c>
      <c r="AY57" s="37"/>
      <c r="AZ57" s="83"/>
      <c r="BA57" s="83"/>
      <c r="BB57" s="83">
        <f t="shared" si="32"/>
        <v>0.22835215926170349</v>
      </c>
      <c r="BC57" s="83">
        <f t="shared" si="32"/>
        <v>0.21668234467506409</v>
      </c>
      <c r="BD57" s="83">
        <f t="shared" si="32"/>
        <v>0.21919190883636475</v>
      </c>
      <c r="BF57" s="83"/>
      <c r="BG57" s="83"/>
      <c r="BH57" s="83">
        <f t="shared" si="33"/>
        <v>-3.7729416042566299E-2</v>
      </c>
      <c r="BI57" s="83">
        <f t="shared" si="33"/>
        <v>-4.5327242463827133E-2</v>
      </c>
      <c r="BJ57" s="83">
        <f t="shared" si="33"/>
        <v>-4.2771842330694199E-2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583970.6875</v>
      </c>
      <c r="M58" s="78">
        <v>563240.6875</v>
      </c>
      <c r="N58" s="78">
        <v>578860</v>
      </c>
      <c r="O58" s="62"/>
      <c r="P58" s="78"/>
      <c r="Q58" s="78"/>
      <c r="R58" s="78">
        <v>-74033.3359375</v>
      </c>
      <c r="S58" s="78">
        <v>-88892</v>
      </c>
      <c r="T58" s="78">
        <v>-75188.3359375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0.26336577534675598</v>
      </c>
      <c r="AE58" s="63">
        <v>0.2540166974067688</v>
      </c>
      <c r="AF58" s="63">
        <v>0.26106089353561401</v>
      </c>
      <c r="AG58" s="64"/>
      <c r="AH58" s="63"/>
      <c r="AI58" s="63"/>
      <c r="AJ58" s="63">
        <v>-3.3388394862413406E-2</v>
      </c>
      <c r="AK58" s="63">
        <v>-4.008953645825386E-2</v>
      </c>
      <c r="AL58" s="63">
        <v>-3.3909302204847336E-2</v>
      </c>
      <c r="AM58" s="19"/>
      <c r="AN58" s="82"/>
      <c r="AO58" s="82"/>
      <c r="AP58" s="82">
        <f t="shared" si="30"/>
        <v>585000</v>
      </c>
      <c r="AQ58" s="82">
        <f t="shared" si="30"/>
        <v>565000</v>
      </c>
      <c r="AR58" s="82">
        <f t="shared" si="30"/>
        <v>580000</v>
      </c>
      <c r="AS58" s="37"/>
      <c r="AT58" s="82"/>
      <c r="AU58" s="82"/>
      <c r="AV58" s="82">
        <f t="shared" si="31"/>
        <v>-75000</v>
      </c>
      <c r="AW58" s="82">
        <f t="shared" si="31"/>
        <v>-90000</v>
      </c>
      <c r="AX58" s="82">
        <f t="shared" si="31"/>
        <v>-75000</v>
      </c>
      <c r="AY58" s="37"/>
      <c r="AZ58" s="83"/>
      <c r="BA58" s="83"/>
      <c r="BB58" s="83">
        <f t="shared" si="32"/>
        <v>0.26336577534675598</v>
      </c>
      <c r="BC58" s="83">
        <f t="shared" si="32"/>
        <v>0.2540166974067688</v>
      </c>
      <c r="BD58" s="83">
        <f t="shared" si="32"/>
        <v>0.26106089353561401</v>
      </c>
      <c r="BF58" s="83"/>
      <c r="BG58" s="83"/>
      <c r="BH58" s="83">
        <f t="shared" si="33"/>
        <v>-3.3388394862413406E-2</v>
      </c>
      <c r="BI58" s="83">
        <f t="shared" si="33"/>
        <v>-4.008953645825386E-2</v>
      </c>
      <c r="BJ58" s="83">
        <f t="shared" si="33"/>
        <v>-3.3909302204847336E-2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374760.34375</v>
      </c>
      <c r="M59" s="78">
        <v>356304.34375</v>
      </c>
      <c r="N59" s="78">
        <v>367888.65625</v>
      </c>
      <c r="O59" s="62"/>
      <c r="P59" s="78"/>
      <c r="Q59" s="78"/>
      <c r="R59" s="78">
        <v>-86559.3359375</v>
      </c>
      <c r="S59" s="78">
        <v>-118359.6640625</v>
      </c>
      <c r="T59" s="78">
        <v>-118084.3359375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0.29065653681755066</v>
      </c>
      <c r="AE59" s="63">
        <v>0.27634242177009583</v>
      </c>
      <c r="AF59" s="63">
        <v>0.28532701730728149</v>
      </c>
      <c r="AG59" s="64"/>
      <c r="AH59" s="63"/>
      <c r="AI59" s="63"/>
      <c r="AJ59" s="63">
        <v>-6.7133672535419464E-2</v>
      </c>
      <c r="AK59" s="63">
        <v>-9.1797374188899994E-2</v>
      </c>
      <c r="AL59" s="63">
        <v>-9.1583825647830963E-2</v>
      </c>
      <c r="AM59" s="19"/>
      <c r="AN59" s="82"/>
      <c r="AO59" s="82"/>
      <c r="AP59" s="82">
        <f t="shared" si="30"/>
        <v>375000</v>
      </c>
      <c r="AQ59" s="82">
        <f t="shared" si="30"/>
        <v>355000</v>
      </c>
      <c r="AR59" s="82">
        <f t="shared" si="30"/>
        <v>370000</v>
      </c>
      <c r="AS59" s="37"/>
      <c r="AT59" s="82"/>
      <c r="AU59" s="82"/>
      <c r="AV59" s="82">
        <f t="shared" si="31"/>
        <v>-85000</v>
      </c>
      <c r="AW59" s="82">
        <f t="shared" si="31"/>
        <v>-120000</v>
      </c>
      <c r="AX59" s="82">
        <f t="shared" si="31"/>
        <v>-120000</v>
      </c>
      <c r="AY59" s="37"/>
      <c r="AZ59" s="83"/>
      <c r="BA59" s="83"/>
      <c r="BB59" s="83">
        <f t="shared" si="32"/>
        <v>0.29065653681755066</v>
      </c>
      <c r="BC59" s="83">
        <f t="shared" si="32"/>
        <v>0.27634242177009583</v>
      </c>
      <c r="BD59" s="83">
        <f t="shared" si="32"/>
        <v>0.28532701730728149</v>
      </c>
      <c r="BF59" s="83"/>
      <c r="BG59" s="83"/>
      <c r="BH59" s="83">
        <f t="shared" si="33"/>
        <v>-6.7133672535419464E-2</v>
      </c>
      <c r="BI59" s="83">
        <f t="shared" si="33"/>
        <v>-9.1797374188899994E-2</v>
      </c>
      <c r="BJ59" s="83">
        <f t="shared" si="33"/>
        <v>-9.1583825647830963E-2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31"/>
        <v>0</v>
      </c>
      <c r="AW60" s="82">
        <f t="shared" si="31"/>
        <v>0</v>
      </c>
      <c r="AX60" s="82">
        <f t="shared" si="31"/>
        <v>0</v>
      </c>
      <c r="AY60" s="37"/>
      <c r="AZ60" s="83"/>
      <c r="BA60" s="83"/>
      <c r="BB60" s="83">
        <f t="shared" si="32"/>
        <v>0</v>
      </c>
      <c r="BC60" s="83">
        <f t="shared" si="32"/>
        <v>0</v>
      </c>
      <c r="BD60" s="83">
        <f t="shared" si="32"/>
        <v>0</v>
      </c>
      <c r="BF60" s="83"/>
      <c r="BG60" s="83"/>
      <c r="BH60" s="83">
        <f t="shared" si="33"/>
        <v>0</v>
      </c>
      <c r="BI60" s="83">
        <f t="shared" si="33"/>
        <v>0</v>
      </c>
      <c r="BJ60" s="83">
        <f t="shared" si="3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291542</v>
      </c>
      <c r="M61" s="78">
        <v>279132.34375</v>
      </c>
      <c r="N61" s="78">
        <v>289440</v>
      </c>
      <c r="O61" s="62"/>
      <c r="P61" s="78"/>
      <c r="Q61" s="78"/>
      <c r="R61" s="78">
        <v>-88242.6640625</v>
      </c>
      <c r="S61" s="78">
        <v>-103878.3359375</v>
      </c>
      <c r="T61" s="78">
        <v>-99411.3359375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0.10931864380836487</v>
      </c>
      <c r="AE61" s="63">
        <v>0.10466542840003967</v>
      </c>
      <c r="AF61" s="63">
        <v>0.10853046178817749</v>
      </c>
      <c r="AG61" s="64"/>
      <c r="AH61" s="63"/>
      <c r="AI61" s="63"/>
      <c r="AJ61" s="63">
        <v>-3.3088095486164093E-2</v>
      </c>
      <c r="AK61" s="63">
        <v>-3.8950957357883453E-2</v>
      </c>
      <c r="AL61" s="63">
        <v>-3.7275981158018112E-2</v>
      </c>
      <c r="AM61" s="19"/>
      <c r="AN61" s="82"/>
      <c r="AO61" s="82"/>
      <c r="AP61" s="82">
        <f t="shared" si="30"/>
        <v>290000</v>
      </c>
      <c r="AQ61" s="82">
        <f t="shared" si="30"/>
        <v>280000</v>
      </c>
      <c r="AR61" s="82">
        <f t="shared" si="30"/>
        <v>290000</v>
      </c>
      <c r="AS61" s="37"/>
      <c r="AT61" s="82"/>
      <c r="AU61" s="82"/>
      <c r="AV61" s="82">
        <f t="shared" si="31"/>
        <v>-90000</v>
      </c>
      <c r="AW61" s="82">
        <f t="shared" si="31"/>
        <v>-105000</v>
      </c>
      <c r="AX61" s="82">
        <f t="shared" si="31"/>
        <v>-100000</v>
      </c>
      <c r="AY61" s="37"/>
      <c r="AZ61" s="83"/>
      <c r="BA61" s="83"/>
      <c r="BB61" s="83">
        <f t="shared" si="32"/>
        <v>0.10931864380836487</v>
      </c>
      <c r="BC61" s="83">
        <f t="shared" si="32"/>
        <v>0.10466542840003967</v>
      </c>
      <c r="BD61" s="83">
        <f t="shared" si="32"/>
        <v>0.10853046178817749</v>
      </c>
      <c r="BF61" s="83"/>
      <c r="BG61" s="83"/>
      <c r="BH61" s="83">
        <f t="shared" si="33"/>
        <v>-3.3088095486164093E-2</v>
      </c>
      <c r="BI61" s="83">
        <f t="shared" si="33"/>
        <v>-3.8950957357883453E-2</v>
      </c>
      <c r="BJ61" s="83">
        <f t="shared" si="33"/>
        <v>-3.7275981158018112E-2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1098201</v>
      </c>
      <c r="M62" s="78">
        <v>1045952.3125</v>
      </c>
      <c r="N62" s="78">
        <v>1069524</v>
      </c>
      <c r="O62" s="62"/>
      <c r="P62" s="78"/>
      <c r="Q62" s="78"/>
      <c r="R62" s="78">
        <v>-198126.328125</v>
      </c>
      <c r="S62" s="78">
        <v>-254372.328125</v>
      </c>
      <c r="T62" s="78">
        <v>-264799.34375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0.14938820898532867</v>
      </c>
      <c r="AE62" s="63">
        <v>0.14228083193302155</v>
      </c>
      <c r="AF62" s="63">
        <v>0.14548727869987488</v>
      </c>
      <c r="AG62" s="64"/>
      <c r="AH62" s="63"/>
      <c r="AI62" s="63"/>
      <c r="AJ62" s="63">
        <v>-2.6951119303703308E-2</v>
      </c>
      <c r="AK62" s="63">
        <v>-3.4602254629135132E-2</v>
      </c>
      <c r="AL62" s="63">
        <v>-3.6020632833242416E-2</v>
      </c>
      <c r="AM62" s="19"/>
      <c r="AN62" s="82"/>
      <c r="AO62" s="82"/>
      <c r="AP62" s="82">
        <f t="shared" si="30"/>
        <v>1100000</v>
      </c>
      <c r="AQ62" s="82">
        <f t="shared" si="30"/>
        <v>1045000</v>
      </c>
      <c r="AR62" s="82">
        <f t="shared" si="30"/>
        <v>1070000</v>
      </c>
      <c r="AS62" s="37"/>
      <c r="AT62" s="82"/>
      <c r="AU62" s="82"/>
      <c r="AV62" s="82">
        <f t="shared" si="31"/>
        <v>-200000</v>
      </c>
      <c r="AW62" s="82">
        <f t="shared" si="31"/>
        <v>-255000</v>
      </c>
      <c r="AX62" s="82">
        <f t="shared" si="31"/>
        <v>-265000</v>
      </c>
      <c r="AY62" s="37"/>
      <c r="AZ62" s="83"/>
      <c r="BA62" s="83"/>
      <c r="BB62" s="83">
        <f t="shared" si="32"/>
        <v>0.14938820898532867</v>
      </c>
      <c r="BC62" s="83">
        <f t="shared" si="32"/>
        <v>0.14228083193302155</v>
      </c>
      <c r="BD62" s="83">
        <f t="shared" si="32"/>
        <v>0.14548727869987488</v>
      </c>
      <c r="BF62" s="83"/>
      <c r="BG62" s="83"/>
      <c r="BH62" s="83">
        <f t="shared" si="33"/>
        <v>-2.6951119303703308E-2</v>
      </c>
      <c r="BI62" s="83">
        <f t="shared" si="33"/>
        <v>-3.4602254629135132E-2</v>
      </c>
      <c r="BJ62" s="83">
        <f t="shared" si="33"/>
        <v>-3.6020632833242416E-2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652654.3125</v>
      </c>
      <c r="M63" s="78">
        <v>627005.6875</v>
      </c>
      <c r="N63" s="78">
        <v>644576</v>
      </c>
      <c r="O63" s="62"/>
      <c r="P63" s="78"/>
      <c r="Q63" s="78"/>
      <c r="R63" s="78">
        <v>-166595.671875</v>
      </c>
      <c r="S63" s="78">
        <v>-212359.328125</v>
      </c>
      <c r="T63" s="78">
        <v>-220726.328125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0.11930029094219208</v>
      </c>
      <c r="AE63" s="63">
        <v>0.1146119087934494</v>
      </c>
      <c r="AF63" s="63">
        <v>0.11782363802194595</v>
      </c>
      <c r="AG63" s="64"/>
      <c r="AH63" s="63"/>
      <c r="AI63" s="63"/>
      <c r="AJ63" s="63">
        <v>-3.0452432110905647E-2</v>
      </c>
      <c r="AK63" s="63">
        <v>-3.8817685097455978E-2</v>
      </c>
      <c r="AL63" s="63">
        <v>-4.0347110480070114E-2</v>
      </c>
      <c r="AM63" s="19"/>
      <c r="AN63" s="82"/>
      <c r="AO63" s="82"/>
      <c r="AP63" s="82">
        <f t="shared" si="30"/>
        <v>655000</v>
      </c>
      <c r="AQ63" s="82">
        <f t="shared" si="30"/>
        <v>625000</v>
      </c>
      <c r="AR63" s="82">
        <f t="shared" si="30"/>
        <v>645000</v>
      </c>
      <c r="AS63" s="37"/>
      <c r="AT63" s="82"/>
      <c r="AU63" s="82"/>
      <c r="AV63" s="82">
        <f t="shared" si="31"/>
        <v>-165000</v>
      </c>
      <c r="AW63" s="82">
        <f t="shared" si="31"/>
        <v>-210000</v>
      </c>
      <c r="AX63" s="82">
        <f t="shared" si="31"/>
        <v>-220000</v>
      </c>
      <c r="AY63" s="37"/>
      <c r="AZ63" s="83"/>
      <c r="BA63" s="83"/>
      <c r="BB63" s="83">
        <f t="shared" si="32"/>
        <v>0.11930029094219208</v>
      </c>
      <c r="BC63" s="83">
        <f t="shared" si="32"/>
        <v>0.1146119087934494</v>
      </c>
      <c r="BD63" s="83">
        <f t="shared" si="32"/>
        <v>0.11782363802194595</v>
      </c>
      <c r="BF63" s="83"/>
      <c r="BG63" s="83"/>
      <c r="BH63" s="83">
        <f t="shared" si="33"/>
        <v>-3.0452432110905647E-2</v>
      </c>
      <c r="BI63" s="83">
        <f t="shared" si="33"/>
        <v>-3.8817685097455978E-2</v>
      </c>
      <c r="BJ63" s="83">
        <f t="shared" si="33"/>
        <v>-4.0347110480070114E-2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530203.3125</v>
      </c>
      <c r="M64" s="78">
        <v>523425.34375</v>
      </c>
      <c r="N64" s="78">
        <v>550944.6875</v>
      </c>
      <c r="O64" s="62"/>
      <c r="P64" s="78"/>
      <c r="Q64" s="78"/>
      <c r="R64" s="78">
        <v>-83485.3359375</v>
      </c>
      <c r="S64" s="78">
        <v>-104331.6640625</v>
      </c>
      <c r="T64" s="78">
        <v>-109011.6640625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0.10892428457736969</v>
      </c>
      <c r="AE64" s="63">
        <v>0.1075318232178688</v>
      </c>
      <c r="AF64" s="63">
        <v>0.11318535357713699</v>
      </c>
      <c r="AG64" s="64"/>
      <c r="AH64" s="63"/>
      <c r="AI64" s="63"/>
      <c r="AJ64" s="63">
        <v>-1.7151117324829102E-2</v>
      </c>
      <c r="AK64" s="63">
        <v>-2.1433763206005096E-2</v>
      </c>
      <c r="AL64" s="63">
        <v>-2.2395217791199684E-2</v>
      </c>
      <c r="AM64" s="19"/>
      <c r="AN64" s="82"/>
      <c r="AO64" s="82"/>
      <c r="AP64" s="82">
        <f t="shared" si="30"/>
        <v>530000</v>
      </c>
      <c r="AQ64" s="82">
        <f t="shared" si="30"/>
        <v>525000</v>
      </c>
      <c r="AR64" s="82">
        <f t="shared" si="30"/>
        <v>550000</v>
      </c>
      <c r="AS64" s="37"/>
      <c r="AT64" s="82"/>
      <c r="AU64" s="82"/>
      <c r="AV64" s="82">
        <f t="shared" si="31"/>
        <v>-85000</v>
      </c>
      <c r="AW64" s="82">
        <f t="shared" si="31"/>
        <v>-105000</v>
      </c>
      <c r="AX64" s="82">
        <f t="shared" si="31"/>
        <v>-110000</v>
      </c>
      <c r="AY64" s="37"/>
      <c r="AZ64" s="83"/>
      <c r="BA64" s="83"/>
      <c r="BB64" s="83">
        <f t="shared" si="32"/>
        <v>0.10892428457736969</v>
      </c>
      <c r="BC64" s="83">
        <f t="shared" si="32"/>
        <v>0.1075318232178688</v>
      </c>
      <c r="BD64" s="83">
        <f t="shared" si="32"/>
        <v>0.11318535357713699</v>
      </c>
      <c r="BF64" s="83"/>
      <c r="BG64" s="83"/>
      <c r="BH64" s="83">
        <f t="shared" si="33"/>
        <v>-1.7151117324829102E-2</v>
      </c>
      <c r="BI64" s="83">
        <f t="shared" si="33"/>
        <v>-2.1433763206005096E-2</v>
      </c>
      <c r="BJ64" s="83">
        <f t="shared" si="33"/>
        <v>-2.2395217791199684E-2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864176.3125</v>
      </c>
      <c r="M65" s="78">
        <v>824431.6875</v>
      </c>
      <c r="N65" s="78">
        <v>835916</v>
      </c>
      <c r="O65" s="62"/>
      <c r="P65" s="78"/>
      <c r="Q65" s="78"/>
      <c r="R65" s="78">
        <v>-161953.328125</v>
      </c>
      <c r="S65" s="78">
        <v>-201626</v>
      </c>
      <c r="T65" s="78">
        <v>-214686.671875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0.14433485269546509</v>
      </c>
      <c r="AE65" s="63">
        <v>0.13769669830799103</v>
      </c>
      <c r="AF65" s="63">
        <v>0.13961480557918549</v>
      </c>
      <c r="AG65" s="64"/>
      <c r="AH65" s="63"/>
      <c r="AI65" s="63"/>
      <c r="AJ65" s="63">
        <v>-2.7049466967582703E-2</v>
      </c>
      <c r="AK65" s="63">
        <v>-3.3675599843263626E-2</v>
      </c>
      <c r="AL65" s="63">
        <v>-3.5856995731592178E-2</v>
      </c>
      <c r="AM65" s="19"/>
      <c r="AN65" s="82"/>
      <c r="AO65" s="82"/>
      <c r="AP65" s="82">
        <f t="shared" si="30"/>
        <v>865000</v>
      </c>
      <c r="AQ65" s="82">
        <f t="shared" si="30"/>
        <v>825000</v>
      </c>
      <c r="AR65" s="82">
        <f t="shared" si="30"/>
        <v>835000</v>
      </c>
      <c r="AS65" s="37"/>
      <c r="AT65" s="82"/>
      <c r="AU65" s="82"/>
      <c r="AV65" s="82">
        <f t="shared" si="31"/>
        <v>-160000</v>
      </c>
      <c r="AW65" s="82">
        <f t="shared" si="31"/>
        <v>-200000</v>
      </c>
      <c r="AX65" s="82">
        <f t="shared" si="31"/>
        <v>-215000</v>
      </c>
      <c r="AY65" s="37"/>
      <c r="AZ65" s="83"/>
      <c r="BA65" s="83"/>
      <c r="BB65" s="83">
        <f t="shared" si="32"/>
        <v>0.14433485269546509</v>
      </c>
      <c r="BC65" s="83">
        <f t="shared" si="32"/>
        <v>0.13769669830799103</v>
      </c>
      <c r="BD65" s="83">
        <f t="shared" si="32"/>
        <v>0.13961480557918549</v>
      </c>
      <c r="BF65" s="83"/>
      <c r="BG65" s="83"/>
      <c r="BH65" s="83">
        <f t="shared" si="33"/>
        <v>-2.7049466967582703E-2</v>
      </c>
      <c r="BI65" s="83">
        <f t="shared" si="33"/>
        <v>-3.3675599843263626E-2</v>
      </c>
      <c r="BJ65" s="83">
        <f t="shared" si="33"/>
        <v>-3.5856995731592178E-2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526579.6875</v>
      </c>
      <c r="M66" s="78">
        <v>498316.65625</v>
      </c>
      <c r="N66" s="78">
        <v>521518.65625</v>
      </c>
      <c r="O66" s="62"/>
      <c r="P66" s="78"/>
      <c r="Q66" s="78"/>
      <c r="R66" s="78">
        <v>-105720</v>
      </c>
      <c r="S66" s="78">
        <v>-138289.671875</v>
      </c>
      <c r="T66" s="78">
        <v>-124090.6640625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8.4219895303249359E-2</v>
      </c>
      <c r="AE66" s="63">
        <v>7.9699575901031494E-2</v>
      </c>
      <c r="AF66" s="63">
        <v>8.3410449326038361E-2</v>
      </c>
      <c r="AG66" s="64"/>
      <c r="AH66" s="63"/>
      <c r="AI66" s="63"/>
      <c r="AJ66" s="63">
        <v>-1.6908608376979828E-2</v>
      </c>
      <c r="AK66" s="63">
        <v>-2.2117720916867256E-2</v>
      </c>
      <c r="AL66" s="63">
        <v>-1.984676718711853E-2</v>
      </c>
      <c r="AM66" s="19"/>
      <c r="AN66" s="82"/>
      <c r="AO66" s="82"/>
      <c r="AP66" s="82">
        <f t="shared" si="30"/>
        <v>525000</v>
      </c>
      <c r="AQ66" s="82">
        <f t="shared" si="30"/>
        <v>500000</v>
      </c>
      <c r="AR66" s="82">
        <f t="shared" si="30"/>
        <v>520000</v>
      </c>
      <c r="AS66" s="37"/>
      <c r="AT66" s="82"/>
      <c r="AU66" s="82"/>
      <c r="AV66" s="82">
        <f t="shared" si="31"/>
        <v>-105000</v>
      </c>
      <c r="AW66" s="82">
        <f t="shared" si="31"/>
        <v>-140000</v>
      </c>
      <c r="AX66" s="82">
        <f t="shared" si="31"/>
        <v>-125000</v>
      </c>
      <c r="AY66" s="37"/>
      <c r="AZ66" s="83"/>
      <c r="BA66" s="83"/>
      <c r="BB66" s="83">
        <f t="shared" si="32"/>
        <v>8.4219895303249359E-2</v>
      </c>
      <c r="BC66" s="83">
        <f t="shared" si="32"/>
        <v>7.9699575901031494E-2</v>
      </c>
      <c r="BD66" s="83">
        <f t="shared" si="32"/>
        <v>8.3410449326038361E-2</v>
      </c>
      <c r="BF66" s="83"/>
      <c r="BG66" s="83"/>
      <c r="BH66" s="83">
        <f t="shared" si="33"/>
        <v>-1.6908608376979828E-2</v>
      </c>
      <c r="BI66" s="83">
        <f t="shared" si="33"/>
        <v>-2.2117720916867256E-2</v>
      </c>
      <c r="BJ66" s="83">
        <f t="shared" si="33"/>
        <v>-1.984676718711853E-2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1478531.625</v>
      </c>
      <c r="M67" s="78">
        <v>1419001.625</v>
      </c>
      <c r="N67" s="78">
        <v>1440486</v>
      </c>
      <c r="O67" s="62"/>
      <c r="P67" s="78"/>
      <c r="Q67" s="78"/>
      <c r="R67" s="78">
        <v>-230696</v>
      </c>
      <c r="S67" s="78">
        <v>-253056.328125</v>
      </c>
      <c r="T67" s="78">
        <v>-216103.671875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0.16419561207294464</v>
      </c>
      <c r="AE67" s="63">
        <v>0.15758460760116577</v>
      </c>
      <c r="AF67" s="63">
        <v>0.15997052192687988</v>
      </c>
      <c r="AG67" s="64"/>
      <c r="AH67" s="63"/>
      <c r="AI67" s="63"/>
      <c r="AJ67" s="63">
        <v>-2.5619516149163246E-2</v>
      </c>
      <c r="AK67" s="63">
        <v>-2.8102705255150795E-2</v>
      </c>
      <c r="AL67" s="63">
        <v>-2.3998990654945374E-2</v>
      </c>
      <c r="AM67" s="19"/>
      <c r="AN67" s="82"/>
      <c r="AO67" s="82"/>
      <c r="AP67" s="82">
        <f t="shared" si="30"/>
        <v>1480000</v>
      </c>
      <c r="AQ67" s="82">
        <f t="shared" si="30"/>
        <v>1420000</v>
      </c>
      <c r="AR67" s="82">
        <f t="shared" si="30"/>
        <v>1440000</v>
      </c>
      <c r="AS67" s="37"/>
      <c r="AT67" s="82"/>
      <c r="AU67" s="82"/>
      <c r="AV67" s="82">
        <f t="shared" si="31"/>
        <v>-230000</v>
      </c>
      <c r="AW67" s="82">
        <f t="shared" si="31"/>
        <v>-255000</v>
      </c>
      <c r="AX67" s="82">
        <f t="shared" si="31"/>
        <v>-215000</v>
      </c>
      <c r="AY67" s="37"/>
      <c r="AZ67" s="83"/>
      <c r="BA67" s="83"/>
      <c r="BB67" s="83">
        <f t="shared" si="32"/>
        <v>0.16419561207294464</v>
      </c>
      <c r="BC67" s="83">
        <f t="shared" si="32"/>
        <v>0.15758460760116577</v>
      </c>
      <c r="BD67" s="83">
        <f t="shared" si="32"/>
        <v>0.15997052192687988</v>
      </c>
      <c r="BF67" s="83"/>
      <c r="BG67" s="83"/>
      <c r="BH67" s="83">
        <f t="shared" si="33"/>
        <v>-2.5619516149163246E-2</v>
      </c>
      <c r="BI67" s="83">
        <f t="shared" si="33"/>
        <v>-2.8102705255150795E-2</v>
      </c>
      <c r="BJ67" s="83">
        <f t="shared" si="33"/>
        <v>-2.3998990654945374E-2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1002695.3125</v>
      </c>
      <c r="M68" s="78">
        <v>978749.3125</v>
      </c>
      <c r="N68" s="78">
        <v>983470.6875</v>
      </c>
      <c r="O68" s="62"/>
      <c r="P68" s="78"/>
      <c r="Q68" s="78"/>
      <c r="R68" s="78">
        <v>-104900</v>
      </c>
      <c r="S68" s="78">
        <v>-138485.328125</v>
      </c>
      <c r="T68" s="78">
        <v>-141470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0.10986964404582977</v>
      </c>
      <c r="AE68" s="63">
        <v>0.10724578052759171</v>
      </c>
      <c r="AF68" s="63">
        <v>0.10776311904191971</v>
      </c>
      <c r="AG68" s="64"/>
      <c r="AH68" s="63"/>
      <c r="AI68" s="63"/>
      <c r="AJ68" s="63">
        <v>-1.1494343169033527E-2</v>
      </c>
      <c r="AK68" s="63">
        <v>-1.5174433588981628E-2</v>
      </c>
      <c r="AL68" s="63">
        <v>-1.55014768242836E-2</v>
      </c>
      <c r="AM68" s="19"/>
      <c r="AN68" s="82"/>
      <c r="AO68" s="82"/>
      <c r="AP68" s="82">
        <f t="shared" si="30"/>
        <v>1005000</v>
      </c>
      <c r="AQ68" s="82">
        <f t="shared" si="30"/>
        <v>980000</v>
      </c>
      <c r="AR68" s="82">
        <f t="shared" si="30"/>
        <v>985000</v>
      </c>
      <c r="AS68" s="37"/>
      <c r="AT68" s="82"/>
      <c r="AU68" s="82"/>
      <c r="AV68" s="82">
        <f t="shared" si="31"/>
        <v>-105000</v>
      </c>
      <c r="AW68" s="82">
        <f t="shared" si="31"/>
        <v>-140000</v>
      </c>
      <c r="AX68" s="82">
        <f t="shared" si="31"/>
        <v>-140000</v>
      </c>
      <c r="AY68" s="37"/>
      <c r="AZ68" s="83"/>
      <c r="BA68" s="83"/>
      <c r="BB68" s="83">
        <f t="shared" si="32"/>
        <v>0.10986964404582977</v>
      </c>
      <c r="BC68" s="83">
        <f t="shared" si="32"/>
        <v>0.10724578052759171</v>
      </c>
      <c r="BD68" s="83">
        <f t="shared" si="32"/>
        <v>0.10776311904191971</v>
      </c>
      <c r="BF68" s="83"/>
      <c r="BG68" s="83"/>
      <c r="BH68" s="83">
        <f t="shared" si="33"/>
        <v>-1.1494343169033527E-2</v>
      </c>
      <c r="BI68" s="83">
        <f t="shared" si="33"/>
        <v>-1.5174433588981628E-2</v>
      </c>
      <c r="BJ68" s="83">
        <f t="shared" si="33"/>
        <v>-1.55014768242836E-2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442516.65625</v>
      </c>
      <c r="M69" s="78">
        <v>467608.34375</v>
      </c>
      <c r="N69" s="78">
        <v>492268.34375</v>
      </c>
      <c r="O69" s="62"/>
      <c r="P69" s="78"/>
      <c r="Q69" s="78"/>
      <c r="R69" s="78">
        <v>-82734</v>
      </c>
      <c r="S69" s="78">
        <v>-96935.6640625</v>
      </c>
      <c r="T69" s="78">
        <v>-94566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7.9078547656536102E-2</v>
      </c>
      <c r="AE69" s="63">
        <v>8.3562478423118591E-2</v>
      </c>
      <c r="AF69" s="63">
        <v>8.7969265878200531E-2</v>
      </c>
      <c r="AG69" s="64"/>
      <c r="AH69" s="63"/>
      <c r="AI69" s="63"/>
      <c r="AJ69" s="63">
        <v>-1.4784718863666058E-2</v>
      </c>
      <c r="AK69" s="63">
        <v>-1.7322579398751259E-2</v>
      </c>
      <c r="AL69" s="63">
        <v>-1.6899116337299347E-2</v>
      </c>
      <c r="AM69" s="19"/>
      <c r="AN69" s="82"/>
      <c r="AO69" s="82"/>
      <c r="AP69" s="82">
        <f t="shared" si="30"/>
        <v>445000</v>
      </c>
      <c r="AQ69" s="82">
        <f t="shared" si="30"/>
        <v>470000</v>
      </c>
      <c r="AR69" s="82">
        <f t="shared" si="30"/>
        <v>490000</v>
      </c>
      <c r="AS69" s="37"/>
      <c r="AT69" s="82"/>
      <c r="AU69" s="82"/>
      <c r="AV69" s="82">
        <f t="shared" si="31"/>
        <v>-85000</v>
      </c>
      <c r="AW69" s="82">
        <f t="shared" si="31"/>
        <v>-95000</v>
      </c>
      <c r="AX69" s="82">
        <f t="shared" si="31"/>
        <v>-95000</v>
      </c>
      <c r="AY69" s="37"/>
      <c r="AZ69" s="83"/>
      <c r="BA69" s="83"/>
      <c r="BB69" s="83">
        <f t="shared" si="32"/>
        <v>7.9078547656536102E-2</v>
      </c>
      <c r="BC69" s="83">
        <f t="shared" si="32"/>
        <v>8.3562478423118591E-2</v>
      </c>
      <c r="BD69" s="83">
        <f t="shared" si="32"/>
        <v>8.7969265878200531E-2</v>
      </c>
      <c r="BF69" s="83"/>
      <c r="BG69" s="83"/>
      <c r="BH69" s="83">
        <f t="shared" si="33"/>
        <v>-1.4784718863666058E-2</v>
      </c>
      <c r="BI69" s="83">
        <f t="shared" si="33"/>
        <v>-1.7322579398751259E-2</v>
      </c>
      <c r="BJ69" s="83">
        <f t="shared" si="33"/>
        <v>-1.6899116337299347E-2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395845.34375</v>
      </c>
      <c r="M70" s="78">
        <v>387238.65625</v>
      </c>
      <c r="N70" s="78">
        <v>388896.65625</v>
      </c>
      <c r="O70" s="62"/>
      <c r="P70" s="78"/>
      <c r="Q70" s="78"/>
      <c r="R70" s="78">
        <v>-38042.66796875</v>
      </c>
      <c r="S70" s="78">
        <v>-49686.66796875</v>
      </c>
      <c r="T70" s="78">
        <v>-53486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0.12629272043704987</v>
      </c>
      <c r="AE70" s="63">
        <v>0.12354680150747299</v>
      </c>
      <c r="AF70" s="63">
        <v>0.12407577782869339</v>
      </c>
      <c r="AG70" s="64"/>
      <c r="AH70" s="63"/>
      <c r="AI70" s="63"/>
      <c r="AJ70" s="63">
        <v>-1.2137350626289845E-2</v>
      </c>
      <c r="AK70" s="63">
        <v>-1.5852317214012146E-2</v>
      </c>
      <c r="AL70" s="63">
        <v>-1.7064474523067474E-2</v>
      </c>
      <c r="AM70" s="19"/>
      <c r="AN70" s="82"/>
      <c r="AO70" s="82"/>
      <c r="AP70" s="82">
        <f t="shared" si="30"/>
        <v>395000</v>
      </c>
      <c r="AQ70" s="82">
        <f t="shared" si="30"/>
        <v>385000</v>
      </c>
      <c r="AR70" s="82">
        <f t="shared" si="30"/>
        <v>390000</v>
      </c>
      <c r="AS70" s="37"/>
      <c r="AT70" s="82"/>
      <c r="AU70" s="82"/>
      <c r="AV70" s="82">
        <f t="shared" si="31"/>
        <v>-40000</v>
      </c>
      <c r="AW70" s="82">
        <f t="shared" si="31"/>
        <v>-50000</v>
      </c>
      <c r="AX70" s="82">
        <f t="shared" si="31"/>
        <v>-55000</v>
      </c>
      <c r="AY70" s="37"/>
      <c r="AZ70" s="83"/>
      <c r="BA70" s="83"/>
      <c r="BB70" s="83">
        <f t="shared" si="32"/>
        <v>0.12629272043704987</v>
      </c>
      <c r="BC70" s="83">
        <f t="shared" si="32"/>
        <v>0.12354680150747299</v>
      </c>
      <c r="BD70" s="83">
        <f t="shared" si="32"/>
        <v>0.12407577782869339</v>
      </c>
      <c r="BF70" s="83"/>
      <c r="BG70" s="83"/>
      <c r="BH70" s="83">
        <f t="shared" si="33"/>
        <v>-1.2137350626289845E-2</v>
      </c>
      <c r="BI70" s="83">
        <f t="shared" si="33"/>
        <v>-1.5852317214012146E-2</v>
      </c>
      <c r="BJ70" s="83">
        <f t="shared" si="33"/>
        <v>-1.7064474523067474E-2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624679.3125</v>
      </c>
      <c r="M71" s="78">
        <v>600677</v>
      </c>
      <c r="N71" s="78">
        <v>592617</v>
      </c>
      <c r="O71" s="62"/>
      <c r="P71" s="78"/>
      <c r="Q71" s="78"/>
      <c r="R71" s="78">
        <v>-42809.33203125</v>
      </c>
      <c r="S71" s="78">
        <v>-65476</v>
      </c>
      <c r="T71" s="78">
        <v>-77060.3359375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0.11606253683567047</v>
      </c>
      <c r="AE71" s="63">
        <v>0.1116030141711235</v>
      </c>
      <c r="AF71" s="63">
        <v>0.11010549962520599</v>
      </c>
      <c r="AG71" s="64"/>
      <c r="AH71" s="63"/>
      <c r="AI71" s="63"/>
      <c r="AJ71" s="63">
        <v>-7.9537807032465935E-3</v>
      </c>
      <c r="AK71" s="63">
        <v>-1.216514129191637E-2</v>
      </c>
      <c r="AL71" s="63">
        <v>-1.4317457564175129E-2</v>
      </c>
      <c r="AM71" s="19"/>
      <c r="AN71" s="82"/>
      <c r="AO71" s="82"/>
      <c r="AP71" s="82">
        <f t="shared" si="30"/>
        <v>625000</v>
      </c>
      <c r="AQ71" s="82">
        <f t="shared" si="30"/>
        <v>600000</v>
      </c>
      <c r="AR71" s="82">
        <f t="shared" si="30"/>
        <v>595000</v>
      </c>
      <c r="AS71" s="37"/>
      <c r="AT71" s="82"/>
      <c r="AU71" s="82"/>
      <c r="AV71" s="82">
        <f t="shared" si="31"/>
        <v>-45000</v>
      </c>
      <c r="AW71" s="82">
        <f t="shared" si="31"/>
        <v>-65000</v>
      </c>
      <c r="AX71" s="82">
        <f t="shared" si="31"/>
        <v>-75000</v>
      </c>
      <c r="AY71" s="37"/>
      <c r="AZ71" s="83"/>
      <c r="BA71" s="83"/>
      <c r="BB71" s="83">
        <f t="shared" si="32"/>
        <v>0.11606253683567047</v>
      </c>
      <c r="BC71" s="83">
        <f t="shared" si="32"/>
        <v>0.1116030141711235</v>
      </c>
      <c r="BD71" s="83">
        <f t="shared" si="32"/>
        <v>0.11010549962520599</v>
      </c>
      <c r="BF71" s="83"/>
      <c r="BG71" s="83"/>
      <c r="BH71" s="83">
        <f t="shared" si="33"/>
        <v>-7.9537807032465935E-3</v>
      </c>
      <c r="BI71" s="83">
        <f t="shared" si="33"/>
        <v>-1.216514129191637E-2</v>
      </c>
      <c r="BJ71" s="83">
        <f t="shared" si="33"/>
        <v>-1.4317457564175129E-2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199235.671875</v>
      </c>
      <c r="M72" s="78">
        <v>188043.328125</v>
      </c>
      <c r="N72" s="78">
        <v>190897.671875</v>
      </c>
      <c r="O72" s="62"/>
      <c r="P72" s="78"/>
      <c r="Q72" s="78"/>
      <c r="R72" s="78">
        <v>-43702</v>
      </c>
      <c r="S72" s="78">
        <v>-55536.66796875</v>
      </c>
      <c r="T72" s="78">
        <v>-56186.33203125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0.10534647107124329</v>
      </c>
      <c r="AE72" s="63">
        <v>9.9428489804267883E-2</v>
      </c>
      <c r="AF72" s="63">
        <v>0.10093772411346436</v>
      </c>
      <c r="AG72" s="64"/>
      <c r="AH72" s="63"/>
      <c r="AI72" s="63"/>
      <c r="AJ72" s="63">
        <v>-2.3107565939426422E-2</v>
      </c>
      <c r="AK72" s="63">
        <v>-2.9365181922912598E-2</v>
      </c>
      <c r="AL72" s="63">
        <v>-2.9708696529269218E-2</v>
      </c>
      <c r="AM72" s="19"/>
      <c r="AN72" s="82"/>
      <c r="AO72" s="82"/>
      <c r="AP72" s="82">
        <f t="shared" si="30"/>
        <v>200000</v>
      </c>
      <c r="AQ72" s="82">
        <f t="shared" si="30"/>
        <v>190000</v>
      </c>
      <c r="AR72" s="82">
        <f t="shared" si="30"/>
        <v>190000</v>
      </c>
      <c r="AS72" s="37"/>
      <c r="AT72" s="82"/>
      <c r="AU72" s="82"/>
      <c r="AV72" s="82">
        <f t="shared" si="31"/>
        <v>-45000</v>
      </c>
      <c r="AW72" s="82">
        <f t="shared" si="31"/>
        <v>-55000</v>
      </c>
      <c r="AX72" s="82">
        <f t="shared" si="31"/>
        <v>-55000</v>
      </c>
      <c r="AY72" s="37"/>
      <c r="AZ72" s="83"/>
      <c r="BA72" s="83"/>
      <c r="BB72" s="83">
        <f t="shared" si="32"/>
        <v>0.10534647107124329</v>
      </c>
      <c r="BC72" s="83">
        <f t="shared" si="32"/>
        <v>9.9428489804267883E-2</v>
      </c>
      <c r="BD72" s="83">
        <f t="shared" si="32"/>
        <v>0.10093772411346436</v>
      </c>
      <c r="BF72" s="83"/>
      <c r="BG72" s="83"/>
      <c r="BH72" s="83">
        <f t="shared" si="33"/>
        <v>-2.3107565939426422E-2</v>
      </c>
      <c r="BI72" s="83">
        <f t="shared" si="33"/>
        <v>-2.9365181922912598E-2</v>
      </c>
      <c r="BJ72" s="83">
        <f t="shared" si="33"/>
        <v>-2.9708696529269218E-2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43" priority="3" operator="greaterThan">
      <formula>0</formula>
    </cfRule>
    <cfRule type="cellIs" dxfId="42" priority="4" operator="lessThan">
      <formula>0</formula>
    </cfRule>
  </conditionalFormatting>
  <conditionalFormatting sqref="BF10:BJ72">
    <cfRule type="cellIs" dxfId="41" priority="1" operator="greaterThan">
      <formula>0</formula>
    </cfRule>
    <cfRule type="cellIs" dxfId="40" priority="2" operator="lessThan">
      <formula>0</formula>
    </cfRule>
  </conditionalFormatting>
  <hyperlinks>
    <hyperlink ref="B2" location="Contents!A1" display="Back to Contents" xr:uid="{4CB122F3-A7C8-4F0E-A735-012BF18F9C7F}"/>
  </hyperlinks>
  <pageMargins left="0.7" right="0.7" top="0.75" bottom="0.75" header="0.3" footer="0.3"/>
  <pageSetup paperSize="9"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5A65-AB00-4DF5-983C-5805FDA9FD74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100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7803616</v>
      </c>
      <c r="K10" s="78">
        <v>7504036</v>
      </c>
      <c r="L10" s="78">
        <v>7978829</v>
      </c>
      <c r="M10" s="78">
        <v>7635097</v>
      </c>
      <c r="N10" s="78">
        <v>7748168</v>
      </c>
      <c r="O10" s="62"/>
      <c r="P10" s="78">
        <v>-1521131</v>
      </c>
      <c r="Q10" s="78">
        <v>-1772521</v>
      </c>
      <c r="R10" s="78">
        <v>-1781471</v>
      </c>
      <c r="S10" s="78">
        <v>-1868895</v>
      </c>
      <c r="T10" s="78">
        <v>-2004002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0.11694143712520599</v>
      </c>
      <c r="AC10" s="63">
        <v>0.11245206743478775</v>
      </c>
      <c r="AD10" s="63">
        <v>0.11956710368394852</v>
      </c>
      <c r="AE10" s="63">
        <v>0.11441609263420105</v>
      </c>
      <c r="AF10" s="63">
        <v>0.11611051857471466</v>
      </c>
      <c r="AG10" s="64"/>
      <c r="AH10" s="63">
        <v>-2.2794976830482483E-2</v>
      </c>
      <c r="AI10" s="63">
        <v>-2.6562191545963287E-2</v>
      </c>
      <c r="AJ10" s="63">
        <v>-2.669631689786911E-2</v>
      </c>
      <c r="AK10" s="63">
        <v>-2.8006404638290405E-2</v>
      </c>
      <c r="AL10" s="63">
        <v>-3.0031070113182068E-2</v>
      </c>
      <c r="AM10" s="76"/>
      <c r="AN10" s="82">
        <f>MROUND(J10, 5000)</f>
        <v>7805000</v>
      </c>
      <c r="AO10" s="82">
        <f t="shared" ref="AO10:AR10" si="0">MROUND(K10, 5000)</f>
        <v>7505000</v>
      </c>
      <c r="AP10" s="82">
        <f t="shared" si="0"/>
        <v>7980000</v>
      </c>
      <c r="AQ10" s="82">
        <f t="shared" si="0"/>
        <v>7635000</v>
      </c>
      <c r="AR10" s="82">
        <f t="shared" si="0"/>
        <v>7750000</v>
      </c>
      <c r="AS10" s="77"/>
      <c r="AT10" s="82">
        <f>IF(P10&lt;0,MROUND(P10,-5000),MROUND(P10,5000))</f>
        <v>-1520000</v>
      </c>
      <c r="AU10" s="82">
        <f t="shared" ref="AU10:AX10" si="1">IF(Q10&lt;0,MROUND(Q10,-5000),MROUND(Q10,5000))</f>
        <v>-1775000</v>
      </c>
      <c r="AV10" s="82">
        <f t="shared" si="1"/>
        <v>-1780000</v>
      </c>
      <c r="AW10" s="82">
        <f t="shared" si="1"/>
        <v>-1870000</v>
      </c>
      <c r="AX10" s="82">
        <f t="shared" si="1"/>
        <v>-2005000</v>
      </c>
      <c r="AY10" s="77"/>
      <c r="AZ10" s="83">
        <f>AB10</f>
        <v>0.11694143712520599</v>
      </c>
      <c r="BA10" s="83">
        <f t="shared" ref="BA10:BD10" si="2">AC10</f>
        <v>0.11245206743478775</v>
      </c>
      <c r="BB10" s="83">
        <f t="shared" si="2"/>
        <v>0.11956710368394852</v>
      </c>
      <c r="BC10" s="83">
        <f t="shared" si="2"/>
        <v>0.11441609263420105</v>
      </c>
      <c r="BD10" s="83">
        <f t="shared" si="2"/>
        <v>0.11611051857471466</v>
      </c>
      <c r="BE10" s="77"/>
      <c r="BF10" s="83">
        <f>AH10</f>
        <v>-2.2794976830482483E-2</v>
      </c>
      <c r="BG10" s="83">
        <f t="shared" ref="BG10:BJ10" si="3">AI10</f>
        <v>-2.6562191545963287E-2</v>
      </c>
      <c r="BH10" s="83">
        <f t="shared" si="3"/>
        <v>-2.669631689786911E-2</v>
      </c>
      <c r="BI10" s="83">
        <f t="shared" si="3"/>
        <v>-2.8006404638290405E-2</v>
      </c>
      <c r="BJ10" s="83">
        <f t="shared" si="3"/>
        <v>-3.0031070113182068E-2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4653860</v>
      </c>
      <c r="K12" s="78">
        <v>4506356</v>
      </c>
      <c r="L12" s="78">
        <v>4822326</v>
      </c>
      <c r="M12" s="78">
        <v>4622691</v>
      </c>
      <c r="N12" s="78">
        <v>4668269</v>
      </c>
      <c r="O12" s="62"/>
      <c r="P12" s="78">
        <v>-1043598</v>
      </c>
      <c r="Q12" s="78">
        <v>-1175971</v>
      </c>
      <c r="R12" s="78">
        <v>-1209865</v>
      </c>
      <c r="S12" s="78">
        <v>-1254808</v>
      </c>
      <c r="T12" s="78">
        <v>-1335760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0.11486082524061203</v>
      </c>
      <c r="AC12" s="63">
        <v>0.11122031509876251</v>
      </c>
      <c r="AD12" s="63">
        <v>0.11901869624853134</v>
      </c>
      <c r="AE12" s="63">
        <v>0.11409155279397964</v>
      </c>
      <c r="AF12" s="63">
        <v>0.1152164489030838</v>
      </c>
      <c r="AG12" s="64"/>
      <c r="AH12" s="63">
        <v>-2.5756798684597015E-2</v>
      </c>
      <c r="AI12" s="63">
        <v>-2.9023855924606323E-2</v>
      </c>
      <c r="AJ12" s="63">
        <v>-2.986038476228714E-2</v>
      </c>
      <c r="AK12" s="63">
        <v>-3.0969612300395966E-2</v>
      </c>
      <c r="AL12" s="63">
        <v>-3.296758234500885E-2</v>
      </c>
      <c r="AM12" s="19"/>
      <c r="AN12" s="82">
        <f t="shared" ref="AN12:AR53" si="4">MROUND(J12, 5000)</f>
        <v>4655000</v>
      </c>
      <c r="AO12" s="82">
        <f t="shared" si="4"/>
        <v>4505000</v>
      </c>
      <c r="AP12" s="82">
        <f t="shared" si="4"/>
        <v>4820000</v>
      </c>
      <c r="AQ12" s="82">
        <f t="shared" si="4"/>
        <v>4625000</v>
      </c>
      <c r="AR12" s="82">
        <f t="shared" si="4"/>
        <v>4670000</v>
      </c>
      <c r="AS12" s="37"/>
      <c r="AT12" s="82">
        <f t="shared" ref="AT12:AX53" si="5">IF(P12&lt;0,MROUND(P12,-5000),MROUND(P12,5000))</f>
        <v>-1045000</v>
      </c>
      <c r="AU12" s="82">
        <f t="shared" si="5"/>
        <v>-1175000</v>
      </c>
      <c r="AV12" s="82">
        <f t="shared" si="5"/>
        <v>-1210000</v>
      </c>
      <c r="AW12" s="82">
        <f t="shared" si="5"/>
        <v>-1255000</v>
      </c>
      <c r="AX12" s="82">
        <f t="shared" si="5"/>
        <v>-1335000</v>
      </c>
      <c r="AY12" s="37"/>
      <c r="AZ12" s="83">
        <f t="shared" ref="AZ12:BD53" si="6">AB12</f>
        <v>0.11486082524061203</v>
      </c>
      <c r="BA12" s="83">
        <f t="shared" si="6"/>
        <v>0.11122031509876251</v>
      </c>
      <c r="BB12" s="83">
        <f t="shared" si="6"/>
        <v>0.11901869624853134</v>
      </c>
      <c r="BC12" s="83">
        <f t="shared" si="6"/>
        <v>0.11409155279397964</v>
      </c>
      <c r="BD12" s="83">
        <f t="shared" si="6"/>
        <v>0.1152164489030838</v>
      </c>
      <c r="BF12" s="83">
        <f t="shared" ref="BF12:BJ53" si="7">AH12</f>
        <v>-2.5756798684597015E-2</v>
      </c>
      <c r="BG12" s="83">
        <f t="shared" si="7"/>
        <v>-2.9023855924606323E-2</v>
      </c>
      <c r="BH12" s="83">
        <f t="shared" si="7"/>
        <v>-2.986038476228714E-2</v>
      </c>
      <c r="BI12" s="83">
        <f t="shared" si="7"/>
        <v>-3.0969612300395966E-2</v>
      </c>
      <c r="BJ12" s="83">
        <f t="shared" si="7"/>
        <v>-3.296758234500885E-2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2572209</v>
      </c>
      <c r="K13" s="78">
        <v>2452094</v>
      </c>
      <c r="L13" s="78">
        <v>2599491</v>
      </c>
      <c r="M13" s="78">
        <v>2497048</v>
      </c>
      <c r="N13" s="78">
        <v>2567631</v>
      </c>
      <c r="O13" s="62"/>
      <c r="P13" s="78">
        <v>-429693</v>
      </c>
      <c r="Q13" s="78">
        <v>-559630</v>
      </c>
      <c r="R13" s="78">
        <v>-537995</v>
      </c>
      <c r="S13" s="78">
        <v>-577972</v>
      </c>
      <c r="T13" s="78">
        <v>-606886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0.17894606292247772</v>
      </c>
      <c r="AC13" s="63">
        <v>0.17058977484703064</v>
      </c>
      <c r="AD13" s="63">
        <v>0.18084403872489929</v>
      </c>
      <c r="AE13" s="63">
        <v>0.1737171858549118</v>
      </c>
      <c r="AF13" s="63">
        <v>0.17862758040428162</v>
      </c>
      <c r="AG13" s="64"/>
      <c r="AH13" s="63">
        <v>-2.989332377910614E-2</v>
      </c>
      <c r="AI13" s="63">
        <v>-3.8932919502258301E-2</v>
      </c>
      <c r="AJ13" s="63">
        <v>-3.7427797913551331E-2</v>
      </c>
      <c r="AK13" s="63">
        <v>-4.0208950638771057E-2</v>
      </c>
      <c r="AL13" s="63">
        <v>-4.2220458388328552E-2</v>
      </c>
      <c r="AM13" s="19"/>
      <c r="AN13" s="82">
        <f t="shared" si="4"/>
        <v>2570000</v>
      </c>
      <c r="AO13" s="82">
        <f t="shared" si="4"/>
        <v>2450000</v>
      </c>
      <c r="AP13" s="82">
        <f t="shared" si="4"/>
        <v>2600000</v>
      </c>
      <c r="AQ13" s="82">
        <f t="shared" si="4"/>
        <v>2495000</v>
      </c>
      <c r="AR13" s="82">
        <f t="shared" si="4"/>
        <v>2570000</v>
      </c>
      <c r="AS13" s="37"/>
      <c r="AT13" s="82">
        <f t="shared" si="5"/>
        <v>-430000</v>
      </c>
      <c r="AU13" s="82">
        <f t="shared" si="5"/>
        <v>-560000</v>
      </c>
      <c r="AV13" s="82">
        <f t="shared" si="5"/>
        <v>-540000</v>
      </c>
      <c r="AW13" s="82">
        <f t="shared" si="5"/>
        <v>-580000</v>
      </c>
      <c r="AX13" s="82">
        <f t="shared" si="5"/>
        <v>-605000</v>
      </c>
      <c r="AY13" s="37"/>
      <c r="AZ13" s="83">
        <f t="shared" si="6"/>
        <v>0.17894606292247772</v>
      </c>
      <c r="BA13" s="83">
        <f t="shared" si="6"/>
        <v>0.17058977484703064</v>
      </c>
      <c r="BB13" s="83">
        <f t="shared" si="6"/>
        <v>0.18084403872489929</v>
      </c>
      <c r="BC13" s="83">
        <f t="shared" si="6"/>
        <v>0.1737171858549118</v>
      </c>
      <c r="BD13" s="83">
        <f t="shared" si="6"/>
        <v>0.17862758040428162</v>
      </c>
      <c r="BF13" s="83">
        <f t="shared" si="7"/>
        <v>-2.989332377910614E-2</v>
      </c>
      <c r="BG13" s="83">
        <f t="shared" si="7"/>
        <v>-3.8932919502258301E-2</v>
      </c>
      <c r="BH13" s="83">
        <f t="shared" si="7"/>
        <v>-3.7427797913551331E-2</v>
      </c>
      <c r="BI13" s="83">
        <f t="shared" si="7"/>
        <v>-4.0208950638771057E-2</v>
      </c>
      <c r="BJ13" s="83">
        <f t="shared" si="7"/>
        <v>-4.2220458388328552E-2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577547</v>
      </c>
      <c r="K14" s="78">
        <v>545586</v>
      </c>
      <c r="L14" s="78">
        <v>557012</v>
      </c>
      <c r="M14" s="78">
        <v>515358</v>
      </c>
      <c r="N14" s="78">
        <v>512268</v>
      </c>
      <c r="O14" s="62"/>
      <c r="P14" s="78">
        <v>-47840</v>
      </c>
      <c r="Q14" s="78">
        <v>-36920</v>
      </c>
      <c r="R14" s="78">
        <v>-33611</v>
      </c>
      <c r="S14" s="78">
        <v>-36115</v>
      </c>
      <c r="T14" s="78">
        <v>-61356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4.8781879246234894E-2</v>
      </c>
      <c r="AC14" s="63">
        <v>4.6082329005002975E-2</v>
      </c>
      <c r="AD14" s="63">
        <v>4.7047410160303116E-2</v>
      </c>
      <c r="AE14" s="63">
        <v>4.3529152870178223E-2</v>
      </c>
      <c r="AF14" s="63">
        <v>4.3268159031867981E-2</v>
      </c>
      <c r="AG14" s="64"/>
      <c r="AH14" s="63">
        <v>-4.0407516062259674E-3</v>
      </c>
      <c r="AI14" s="63">
        <v>-3.1184069812297821E-3</v>
      </c>
      <c r="AJ14" s="63">
        <v>-2.838917076587677E-3</v>
      </c>
      <c r="AK14" s="63">
        <v>-3.0504129827022552E-3</v>
      </c>
      <c r="AL14" s="63">
        <v>-5.182366818189621E-3</v>
      </c>
      <c r="AM14" s="19"/>
      <c r="AN14" s="82">
        <f t="shared" si="4"/>
        <v>580000</v>
      </c>
      <c r="AO14" s="82">
        <f t="shared" si="4"/>
        <v>545000</v>
      </c>
      <c r="AP14" s="82">
        <f t="shared" si="4"/>
        <v>555000</v>
      </c>
      <c r="AQ14" s="82">
        <f t="shared" si="4"/>
        <v>515000</v>
      </c>
      <c r="AR14" s="82">
        <f t="shared" si="4"/>
        <v>510000</v>
      </c>
      <c r="AS14" s="37"/>
      <c r="AT14" s="82">
        <f t="shared" si="5"/>
        <v>-50000</v>
      </c>
      <c r="AU14" s="82">
        <f t="shared" si="5"/>
        <v>-35000</v>
      </c>
      <c r="AV14" s="82">
        <f t="shared" si="5"/>
        <v>-35000</v>
      </c>
      <c r="AW14" s="82">
        <f t="shared" si="5"/>
        <v>-35000</v>
      </c>
      <c r="AX14" s="82">
        <f t="shared" si="5"/>
        <v>-60000</v>
      </c>
      <c r="AY14" s="37"/>
      <c r="AZ14" s="83">
        <f t="shared" si="6"/>
        <v>4.8781879246234894E-2</v>
      </c>
      <c r="BA14" s="83">
        <f t="shared" si="6"/>
        <v>4.6082329005002975E-2</v>
      </c>
      <c r="BB14" s="83">
        <f t="shared" si="6"/>
        <v>4.7047410160303116E-2</v>
      </c>
      <c r="BC14" s="83">
        <f t="shared" si="6"/>
        <v>4.3529152870178223E-2</v>
      </c>
      <c r="BD14" s="83">
        <f t="shared" si="6"/>
        <v>4.3268159031867981E-2</v>
      </c>
      <c r="BF14" s="83">
        <f t="shared" si="7"/>
        <v>-4.0407516062259674E-3</v>
      </c>
      <c r="BG14" s="83">
        <f t="shared" si="7"/>
        <v>-3.1184069812297821E-3</v>
      </c>
      <c r="BH14" s="83">
        <f t="shared" si="7"/>
        <v>-2.838917076587677E-3</v>
      </c>
      <c r="BI14" s="83">
        <f t="shared" si="7"/>
        <v>-3.0504129827022552E-3</v>
      </c>
      <c r="BJ14" s="83">
        <f t="shared" si="7"/>
        <v>-5.182366818189621E-3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845312</v>
      </c>
      <c r="K16" s="78">
        <v>818734</v>
      </c>
      <c r="L16" s="78">
        <v>868372</v>
      </c>
      <c r="M16" s="78">
        <v>825302</v>
      </c>
      <c r="N16" s="78">
        <v>823642</v>
      </c>
      <c r="O16" s="62"/>
      <c r="P16" s="78">
        <v>-140502</v>
      </c>
      <c r="Q16" s="78">
        <v>-198931</v>
      </c>
      <c r="R16" s="78">
        <v>-189138</v>
      </c>
      <c r="S16" s="78">
        <v>-213860</v>
      </c>
      <c r="T16" s="78">
        <v>-230170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0.16860924661159515</v>
      </c>
      <c r="AC16" s="63">
        <v>0.16330789029598236</v>
      </c>
      <c r="AD16" s="63">
        <v>0.17320887744426727</v>
      </c>
      <c r="AE16" s="63">
        <v>0.16461797058582306</v>
      </c>
      <c r="AF16" s="63">
        <v>0.16428686678409576</v>
      </c>
      <c r="AG16" s="64"/>
      <c r="AH16" s="63">
        <v>-2.8025075793266296E-2</v>
      </c>
      <c r="AI16" s="63">
        <v>-3.9679557085037231E-2</v>
      </c>
      <c r="AJ16" s="63">
        <v>-3.7726208567619324E-2</v>
      </c>
      <c r="AK16" s="63">
        <v>-4.2657360434532166E-2</v>
      </c>
      <c r="AL16" s="63">
        <v>-4.5910611748695374E-2</v>
      </c>
      <c r="AM16" s="19"/>
      <c r="AN16" s="82">
        <f t="shared" si="4"/>
        <v>845000</v>
      </c>
      <c r="AO16" s="82">
        <f t="shared" si="4"/>
        <v>820000</v>
      </c>
      <c r="AP16" s="82">
        <f t="shared" si="4"/>
        <v>870000</v>
      </c>
      <c r="AQ16" s="82">
        <f t="shared" si="4"/>
        <v>825000</v>
      </c>
      <c r="AR16" s="82">
        <f t="shared" si="4"/>
        <v>825000</v>
      </c>
      <c r="AS16" s="37"/>
      <c r="AT16" s="82">
        <f t="shared" si="5"/>
        <v>-140000</v>
      </c>
      <c r="AU16" s="82">
        <f t="shared" si="5"/>
        <v>-200000</v>
      </c>
      <c r="AV16" s="82">
        <f t="shared" si="5"/>
        <v>-190000</v>
      </c>
      <c r="AW16" s="82">
        <f t="shared" si="5"/>
        <v>-215000</v>
      </c>
      <c r="AX16" s="82">
        <f t="shared" si="5"/>
        <v>-230000</v>
      </c>
      <c r="AY16" s="37"/>
      <c r="AZ16" s="83">
        <f t="shared" si="6"/>
        <v>0.16860924661159515</v>
      </c>
      <c r="BA16" s="83">
        <f t="shared" si="6"/>
        <v>0.16330789029598236</v>
      </c>
      <c r="BB16" s="83">
        <f t="shared" si="6"/>
        <v>0.17320887744426727</v>
      </c>
      <c r="BC16" s="83">
        <f t="shared" si="6"/>
        <v>0.16461797058582306</v>
      </c>
      <c r="BD16" s="83">
        <f t="shared" si="6"/>
        <v>0.16428686678409576</v>
      </c>
      <c r="BF16" s="83">
        <f t="shared" si="7"/>
        <v>-2.8025075793266296E-2</v>
      </c>
      <c r="BG16" s="83">
        <f t="shared" si="7"/>
        <v>-3.9679557085037231E-2</v>
      </c>
      <c r="BH16" s="83">
        <f t="shared" si="7"/>
        <v>-3.7726208567619324E-2</v>
      </c>
      <c r="BI16" s="83">
        <f t="shared" si="7"/>
        <v>-4.2657360434532166E-2</v>
      </c>
      <c r="BJ16" s="83">
        <f t="shared" si="7"/>
        <v>-4.5910611748695374E-2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875000</v>
      </c>
      <c r="K17" s="78">
        <v>844720</v>
      </c>
      <c r="L17" s="78">
        <v>872457</v>
      </c>
      <c r="M17" s="78">
        <v>839515</v>
      </c>
      <c r="N17" s="78">
        <v>860445</v>
      </c>
      <c r="O17" s="62"/>
      <c r="P17" s="78">
        <v>-237543</v>
      </c>
      <c r="Q17" s="78">
        <v>-231682</v>
      </c>
      <c r="R17" s="78">
        <v>-260908</v>
      </c>
      <c r="S17" s="78">
        <v>-271258</v>
      </c>
      <c r="T17" s="78">
        <v>-280799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9.8027497529983521E-2</v>
      </c>
      <c r="AC17" s="63">
        <v>9.4635181128978729E-2</v>
      </c>
      <c r="AD17" s="63">
        <v>9.7742602229118347E-2</v>
      </c>
      <c r="AE17" s="63">
        <v>9.4052061438560486E-2</v>
      </c>
      <c r="AF17" s="63">
        <v>9.6396878361701965E-2</v>
      </c>
      <c r="AG17" s="64"/>
      <c r="AH17" s="63">
        <v>-2.6612281799316406E-2</v>
      </c>
      <c r="AI17" s="63">
        <v>-2.5955669581890106E-2</v>
      </c>
      <c r="AJ17" s="63">
        <v>-2.9229894280433655E-2</v>
      </c>
      <c r="AK17" s="63">
        <v>-3.0389420688152313E-2</v>
      </c>
      <c r="AL17" s="63">
        <v>-3.145831823348999E-2</v>
      </c>
      <c r="AM17" s="19"/>
      <c r="AN17" s="82">
        <f t="shared" si="4"/>
        <v>875000</v>
      </c>
      <c r="AO17" s="82">
        <f t="shared" si="4"/>
        <v>845000</v>
      </c>
      <c r="AP17" s="82">
        <f t="shared" si="4"/>
        <v>870000</v>
      </c>
      <c r="AQ17" s="82">
        <f t="shared" si="4"/>
        <v>840000</v>
      </c>
      <c r="AR17" s="82">
        <f t="shared" si="4"/>
        <v>860000</v>
      </c>
      <c r="AS17" s="37"/>
      <c r="AT17" s="82">
        <f t="shared" si="5"/>
        <v>-240000</v>
      </c>
      <c r="AU17" s="82">
        <f t="shared" si="5"/>
        <v>-230000</v>
      </c>
      <c r="AV17" s="82">
        <f t="shared" si="5"/>
        <v>-260000</v>
      </c>
      <c r="AW17" s="82">
        <f t="shared" si="5"/>
        <v>-270000</v>
      </c>
      <c r="AX17" s="82">
        <f t="shared" si="5"/>
        <v>-280000</v>
      </c>
      <c r="AY17" s="37"/>
      <c r="AZ17" s="83">
        <f t="shared" si="6"/>
        <v>9.8027497529983521E-2</v>
      </c>
      <c r="BA17" s="83">
        <f t="shared" si="6"/>
        <v>9.4635181128978729E-2</v>
      </c>
      <c r="BB17" s="83">
        <f t="shared" si="6"/>
        <v>9.7742602229118347E-2</v>
      </c>
      <c r="BC17" s="83">
        <f t="shared" si="6"/>
        <v>9.4052061438560486E-2</v>
      </c>
      <c r="BD17" s="83">
        <f t="shared" si="6"/>
        <v>9.6396878361701965E-2</v>
      </c>
      <c r="BF17" s="83">
        <f t="shared" si="7"/>
        <v>-2.6612281799316406E-2</v>
      </c>
      <c r="BG17" s="83">
        <f t="shared" si="7"/>
        <v>-2.5955669581890106E-2</v>
      </c>
      <c r="BH17" s="83">
        <f t="shared" si="7"/>
        <v>-2.9229894280433655E-2</v>
      </c>
      <c r="BI17" s="83">
        <f t="shared" si="7"/>
        <v>-3.0389420688152313E-2</v>
      </c>
      <c r="BJ17" s="83">
        <f t="shared" si="7"/>
        <v>-3.145831823348999E-2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1034281</v>
      </c>
      <c r="K18" s="78">
        <v>1004074</v>
      </c>
      <c r="L18" s="78">
        <v>1095161</v>
      </c>
      <c r="M18" s="78">
        <v>1055451</v>
      </c>
      <c r="N18" s="78">
        <v>1082994</v>
      </c>
      <c r="O18" s="62"/>
      <c r="P18" s="78">
        <v>-211127</v>
      </c>
      <c r="Q18" s="78">
        <v>-269116</v>
      </c>
      <c r="R18" s="78">
        <v>-240427</v>
      </c>
      <c r="S18" s="78">
        <v>-240132</v>
      </c>
      <c r="T18" s="78">
        <v>-237707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0.11858765780925751</v>
      </c>
      <c r="AC18" s="63">
        <v>0.11512421071529388</v>
      </c>
      <c r="AD18" s="63">
        <v>0.12556798756122589</v>
      </c>
      <c r="AE18" s="63">
        <v>0.12101495265960693</v>
      </c>
      <c r="AF18" s="63">
        <v>0.12417294830083847</v>
      </c>
      <c r="AG18" s="64"/>
      <c r="AH18" s="63">
        <v>-2.4207204580307007E-2</v>
      </c>
      <c r="AI18" s="63">
        <v>-3.085605800151825E-2</v>
      </c>
      <c r="AJ18" s="63">
        <v>-2.7566656470298767E-2</v>
      </c>
      <c r="AK18" s="63">
        <v>-2.7532830834388733E-2</v>
      </c>
      <c r="AL18" s="63">
        <v>-2.7254797518253326E-2</v>
      </c>
      <c r="AM18" s="19"/>
      <c r="AN18" s="82">
        <f t="shared" si="4"/>
        <v>1035000</v>
      </c>
      <c r="AO18" s="82">
        <f t="shared" si="4"/>
        <v>1005000</v>
      </c>
      <c r="AP18" s="82">
        <f t="shared" si="4"/>
        <v>1095000</v>
      </c>
      <c r="AQ18" s="82">
        <f t="shared" si="4"/>
        <v>1055000</v>
      </c>
      <c r="AR18" s="82">
        <f t="shared" si="4"/>
        <v>1085000</v>
      </c>
      <c r="AS18" s="37"/>
      <c r="AT18" s="82">
        <f t="shared" si="5"/>
        <v>-210000</v>
      </c>
      <c r="AU18" s="82">
        <f t="shared" si="5"/>
        <v>-270000</v>
      </c>
      <c r="AV18" s="82">
        <f t="shared" si="5"/>
        <v>-240000</v>
      </c>
      <c r="AW18" s="82">
        <f t="shared" si="5"/>
        <v>-240000</v>
      </c>
      <c r="AX18" s="82">
        <f t="shared" si="5"/>
        <v>-240000</v>
      </c>
      <c r="AY18" s="37"/>
      <c r="AZ18" s="83">
        <f t="shared" si="6"/>
        <v>0.11858765780925751</v>
      </c>
      <c r="BA18" s="83">
        <f t="shared" si="6"/>
        <v>0.11512421071529388</v>
      </c>
      <c r="BB18" s="83">
        <f t="shared" si="6"/>
        <v>0.12556798756122589</v>
      </c>
      <c r="BC18" s="83">
        <f t="shared" si="6"/>
        <v>0.12101495265960693</v>
      </c>
      <c r="BD18" s="83">
        <f t="shared" si="6"/>
        <v>0.12417294830083847</v>
      </c>
      <c r="BF18" s="83">
        <f t="shared" si="7"/>
        <v>-2.4207204580307007E-2</v>
      </c>
      <c r="BG18" s="83">
        <f t="shared" si="7"/>
        <v>-3.085605800151825E-2</v>
      </c>
      <c r="BH18" s="83">
        <f t="shared" si="7"/>
        <v>-2.7566656470298767E-2</v>
      </c>
      <c r="BI18" s="83">
        <f t="shared" si="7"/>
        <v>-2.7532830834388733E-2</v>
      </c>
      <c r="BJ18" s="83">
        <f t="shared" si="7"/>
        <v>-2.7254797518253326E-2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923613</v>
      </c>
      <c r="K19" s="78">
        <v>887467</v>
      </c>
      <c r="L19" s="78">
        <v>962776</v>
      </c>
      <c r="M19" s="78">
        <v>929592</v>
      </c>
      <c r="N19" s="78">
        <v>932374</v>
      </c>
      <c r="O19" s="62"/>
      <c r="P19" s="78">
        <v>-198613</v>
      </c>
      <c r="Q19" s="78">
        <v>-219828</v>
      </c>
      <c r="R19" s="78">
        <v>-251466</v>
      </c>
      <c r="S19" s="78">
        <v>-242216</v>
      </c>
      <c r="T19" s="78">
        <v>-259865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0.110054612159729</v>
      </c>
      <c r="AC19" s="63">
        <v>0.10574758052825928</v>
      </c>
      <c r="AD19" s="63">
        <v>0.1147211492061615</v>
      </c>
      <c r="AE19" s="63">
        <v>0.11076705157756805</v>
      </c>
      <c r="AF19" s="63">
        <v>0.11109855026006699</v>
      </c>
      <c r="AG19" s="64"/>
      <c r="AH19" s="63">
        <v>-2.3666054010391235E-2</v>
      </c>
      <c r="AI19" s="63">
        <v>-2.6193961501121521E-2</v>
      </c>
      <c r="AJ19" s="63">
        <v>-2.9963836073875427E-2</v>
      </c>
      <c r="AK19" s="63">
        <v>-2.8861641883850098E-2</v>
      </c>
      <c r="AL19" s="63">
        <v>-3.096463531255722E-2</v>
      </c>
      <c r="AM19" s="19"/>
      <c r="AN19" s="82">
        <f t="shared" si="4"/>
        <v>925000</v>
      </c>
      <c r="AO19" s="82">
        <f t="shared" si="4"/>
        <v>885000</v>
      </c>
      <c r="AP19" s="82">
        <f t="shared" si="4"/>
        <v>965000</v>
      </c>
      <c r="AQ19" s="82">
        <f t="shared" si="4"/>
        <v>930000</v>
      </c>
      <c r="AR19" s="82">
        <f t="shared" si="4"/>
        <v>930000</v>
      </c>
      <c r="AS19" s="37"/>
      <c r="AT19" s="82">
        <f t="shared" si="5"/>
        <v>-200000</v>
      </c>
      <c r="AU19" s="82">
        <f t="shared" si="5"/>
        <v>-220000</v>
      </c>
      <c r="AV19" s="82">
        <f t="shared" si="5"/>
        <v>-250000</v>
      </c>
      <c r="AW19" s="82">
        <f t="shared" si="5"/>
        <v>-240000</v>
      </c>
      <c r="AX19" s="82">
        <f t="shared" si="5"/>
        <v>-260000</v>
      </c>
      <c r="AY19" s="37"/>
      <c r="AZ19" s="83">
        <f t="shared" si="6"/>
        <v>0.110054612159729</v>
      </c>
      <c r="BA19" s="83">
        <f t="shared" si="6"/>
        <v>0.10574758052825928</v>
      </c>
      <c r="BB19" s="83">
        <f t="shared" si="6"/>
        <v>0.1147211492061615</v>
      </c>
      <c r="BC19" s="83">
        <f t="shared" si="6"/>
        <v>0.11076705157756805</v>
      </c>
      <c r="BD19" s="83">
        <f t="shared" si="6"/>
        <v>0.11109855026006699</v>
      </c>
      <c r="BF19" s="83">
        <f t="shared" si="7"/>
        <v>-2.3666054010391235E-2</v>
      </c>
      <c r="BG19" s="83">
        <f t="shared" si="7"/>
        <v>-2.6193961501121521E-2</v>
      </c>
      <c r="BH19" s="83">
        <f t="shared" si="7"/>
        <v>-2.9963836073875427E-2</v>
      </c>
      <c r="BI19" s="83">
        <f t="shared" si="7"/>
        <v>-2.8861641883850098E-2</v>
      </c>
      <c r="BJ19" s="83">
        <f t="shared" si="7"/>
        <v>-3.096463531255722E-2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908550</v>
      </c>
      <c r="K20" s="78">
        <v>890271</v>
      </c>
      <c r="L20" s="78">
        <v>959898</v>
      </c>
      <c r="M20" s="78">
        <v>917700</v>
      </c>
      <c r="N20" s="78">
        <v>914213</v>
      </c>
      <c r="O20" s="62"/>
      <c r="P20" s="78">
        <v>-236316</v>
      </c>
      <c r="Q20" s="78">
        <v>-238671</v>
      </c>
      <c r="R20" s="78">
        <v>-251085</v>
      </c>
      <c r="S20" s="78">
        <v>-268182</v>
      </c>
      <c r="T20" s="78">
        <v>-308644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0.10299497842788696</v>
      </c>
      <c r="AC20" s="63">
        <v>0.1009228304028511</v>
      </c>
      <c r="AD20" s="63">
        <v>0.10881588608026505</v>
      </c>
      <c r="AE20" s="63">
        <v>0.1040322408080101</v>
      </c>
      <c r="AF20" s="63">
        <v>0.10363694280385971</v>
      </c>
      <c r="AG20" s="64"/>
      <c r="AH20" s="63">
        <v>-2.6789233088493347E-2</v>
      </c>
      <c r="AI20" s="63">
        <v>-2.7056209743022919E-2</v>
      </c>
      <c r="AJ20" s="63">
        <v>-2.8463475406169891E-2</v>
      </c>
      <c r="AK20" s="63">
        <v>-3.0401624739170074E-2</v>
      </c>
      <c r="AL20" s="63">
        <v>-3.4988485276699066E-2</v>
      </c>
      <c r="AM20" s="19"/>
      <c r="AN20" s="82">
        <f t="shared" si="4"/>
        <v>910000</v>
      </c>
      <c r="AO20" s="82">
        <f t="shared" si="4"/>
        <v>890000</v>
      </c>
      <c r="AP20" s="82">
        <f t="shared" si="4"/>
        <v>960000</v>
      </c>
      <c r="AQ20" s="82">
        <f t="shared" si="4"/>
        <v>920000</v>
      </c>
      <c r="AR20" s="82">
        <f t="shared" si="4"/>
        <v>915000</v>
      </c>
      <c r="AS20" s="37"/>
      <c r="AT20" s="82">
        <f t="shared" si="5"/>
        <v>-235000</v>
      </c>
      <c r="AU20" s="82">
        <f t="shared" si="5"/>
        <v>-240000</v>
      </c>
      <c r="AV20" s="82">
        <f t="shared" si="5"/>
        <v>-250000</v>
      </c>
      <c r="AW20" s="82">
        <f t="shared" si="5"/>
        <v>-270000</v>
      </c>
      <c r="AX20" s="82">
        <f t="shared" si="5"/>
        <v>-310000</v>
      </c>
      <c r="AY20" s="37"/>
      <c r="AZ20" s="83">
        <f t="shared" si="6"/>
        <v>0.10299497842788696</v>
      </c>
      <c r="BA20" s="83">
        <f t="shared" si="6"/>
        <v>0.1009228304028511</v>
      </c>
      <c r="BB20" s="83">
        <f t="shared" si="6"/>
        <v>0.10881588608026505</v>
      </c>
      <c r="BC20" s="83">
        <f t="shared" si="6"/>
        <v>0.1040322408080101</v>
      </c>
      <c r="BD20" s="83">
        <f t="shared" si="6"/>
        <v>0.10363694280385971</v>
      </c>
      <c r="BF20" s="83">
        <f t="shared" si="7"/>
        <v>-2.6789233088493347E-2</v>
      </c>
      <c r="BG20" s="83">
        <f t="shared" si="7"/>
        <v>-2.7056209743022919E-2</v>
      </c>
      <c r="BH20" s="83">
        <f t="shared" si="7"/>
        <v>-2.8463475406169891E-2</v>
      </c>
      <c r="BI20" s="83">
        <f t="shared" si="7"/>
        <v>-3.0401624739170074E-2</v>
      </c>
      <c r="BJ20" s="83">
        <f t="shared" si="7"/>
        <v>-3.4988485276699066E-2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644651</v>
      </c>
      <c r="K21" s="78">
        <v>606676</v>
      </c>
      <c r="L21" s="78">
        <v>620674</v>
      </c>
      <c r="M21" s="78">
        <v>570489</v>
      </c>
      <c r="N21" s="78">
        <v>566869</v>
      </c>
      <c r="O21" s="62"/>
      <c r="P21" s="78">
        <v>-67337</v>
      </c>
      <c r="Q21" s="78">
        <v>-54663</v>
      </c>
      <c r="R21" s="78">
        <v>-50452</v>
      </c>
      <c r="S21" s="78">
        <v>-55275</v>
      </c>
      <c r="T21" s="78">
        <v>-79931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5.164654552936554E-2</v>
      </c>
      <c r="AC21" s="63">
        <v>4.860416054725647E-2</v>
      </c>
      <c r="AD21" s="63">
        <v>4.9725618213415146E-2</v>
      </c>
      <c r="AE21" s="63">
        <v>4.5705020427703857E-2</v>
      </c>
      <c r="AF21" s="63">
        <v>4.5415002852678299E-2</v>
      </c>
      <c r="AG21" s="64"/>
      <c r="AH21" s="63">
        <v>-5.3947381675243378E-3</v>
      </c>
      <c r="AI21" s="63">
        <v>-4.3793544173240662E-3</v>
      </c>
      <c r="AJ21" s="63">
        <v>-4.0419846773147583E-3</v>
      </c>
      <c r="AK21" s="63">
        <v>-4.4283829629421234E-3</v>
      </c>
      <c r="AL21" s="63">
        <v>-6.4037106931209564E-3</v>
      </c>
      <c r="AM21" s="19"/>
      <c r="AN21" s="82">
        <f t="shared" si="4"/>
        <v>645000</v>
      </c>
      <c r="AO21" s="82">
        <f t="shared" si="4"/>
        <v>605000</v>
      </c>
      <c r="AP21" s="82">
        <f t="shared" si="4"/>
        <v>620000</v>
      </c>
      <c r="AQ21" s="82">
        <f t="shared" si="4"/>
        <v>570000</v>
      </c>
      <c r="AR21" s="82">
        <f t="shared" si="4"/>
        <v>565000</v>
      </c>
      <c r="AS21" s="37"/>
      <c r="AT21" s="82">
        <f t="shared" si="5"/>
        <v>-65000</v>
      </c>
      <c r="AU21" s="82">
        <f t="shared" si="5"/>
        <v>-55000</v>
      </c>
      <c r="AV21" s="82">
        <f t="shared" si="5"/>
        <v>-50000</v>
      </c>
      <c r="AW21" s="82">
        <f t="shared" si="5"/>
        <v>-55000</v>
      </c>
      <c r="AX21" s="82">
        <f t="shared" si="5"/>
        <v>-80000</v>
      </c>
      <c r="AY21" s="37"/>
      <c r="AZ21" s="83">
        <f t="shared" si="6"/>
        <v>5.164654552936554E-2</v>
      </c>
      <c r="BA21" s="83">
        <f t="shared" si="6"/>
        <v>4.860416054725647E-2</v>
      </c>
      <c r="BB21" s="83">
        <f t="shared" si="6"/>
        <v>4.9725618213415146E-2</v>
      </c>
      <c r="BC21" s="83">
        <f t="shared" si="6"/>
        <v>4.5705020427703857E-2</v>
      </c>
      <c r="BD21" s="83">
        <f t="shared" si="6"/>
        <v>4.5415002852678299E-2</v>
      </c>
      <c r="BF21" s="83">
        <f t="shared" si="7"/>
        <v>-5.3947381675243378E-3</v>
      </c>
      <c r="BG21" s="83">
        <f t="shared" si="7"/>
        <v>-4.3793544173240662E-3</v>
      </c>
      <c r="BH21" s="83">
        <f t="shared" si="7"/>
        <v>-4.0419846773147583E-3</v>
      </c>
      <c r="BI21" s="83">
        <f t="shared" si="7"/>
        <v>-4.4283829629421234E-3</v>
      </c>
      <c r="BJ21" s="83">
        <f t="shared" si="7"/>
        <v>-6.4037106931209564E-3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1894055</v>
      </c>
      <c r="K23" s="78">
        <v>1850957</v>
      </c>
      <c r="L23" s="78">
        <v>1996043</v>
      </c>
      <c r="M23" s="78">
        <v>1904508</v>
      </c>
      <c r="N23" s="78">
        <v>1904528</v>
      </c>
      <c r="O23" s="62"/>
      <c r="P23" s="78">
        <v>-406427</v>
      </c>
      <c r="Q23" s="78">
        <v>-442945</v>
      </c>
      <c r="R23" s="78">
        <v>-476217</v>
      </c>
      <c r="S23" s="78">
        <v>-488392</v>
      </c>
      <c r="T23" s="78">
        <v>-518098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0.15539446473121643</v>
      </c>
      <c r="AC23" s="63">
        <v>0.15185856819152832</v>
      </c>
      <c r="AD23" s="63">
        <v>0.16376189887523651</v>
      </c>
      <c r="AE23" s="63">
        <v>0.15625207126140594</v>
      </c>
      <c r="AF23" s="63">
        <v>0.15625371038913727</v>
      </c>
      <c r="AG23" s="64"/>
      <c r="AH23" s="63">
        <v>-3.334459662437439E-2</v>
      </c>
      <c r="AI23" s="63">
        <v>-3.6340653896331787E-2</v>
      </c>
      <c r="AJ23" s="63">
        <v>-3.9070397615432739E-2</v>
      </c>
      <c r="AK23" s="63">
        <v>-4.0069267153739929E-2</v>
      </c>
      <c r="AL23" s="63">
        <v>-4.250645637512207E-2</v>
      </c>
      <c r="AM23" s="19"/>
      <c r="AN23" s="82">
        <f t="shared" si="4"/>
        <v>1895000</v>
      </c>
      <c r="AO23" s="82">
        <f t="shared" si="4"/>
        <v>1850000</v>
      </c>
      <c r="AP23" s="82">
        <f t="shared" si="4"/>
        <v>1995000</v>
      </c>
      <c r="AQ23" s="82">
        <f t="shared" si="4"/>
        <v>1905000</v>
      </c>
      <c r="AR23" s="82">
        <f t="shared" si="4"/>
        <v>1905000</v>
      </c>
      <c r="AS23" s="37"/>
      <c r="AT23" s="82">
        <f t="shared" si="5"/>
        <v>-405000</v>
      </c>
      <c r="AU23" s="82">
        <f t="shared" si="5"/>
        <v>-445000</v>
      </c>
      <c r="AV23" s="82">
        <f t="shared" si="5"/>
        <v>-475000</v>
      </c>
      <c r="AW23" s="82">
        <f t="shared" si="5"/>
        <v>-490000</v>
      </c>
      <c r="AX23" s="82">
        <f t="shared" si="5"/>
        <v>-520000</v>
      </c>
      <c r="AY23" s="37"/>
      <c r="AZ23" s="83">
        <f t="shared" si="6"/>
        <v>0.15539446473121643</v>
      </c>
      <c r="BA23" s="83">
        <f t="shared" si="6"/>
        <v>0.15185856819152832</v>
      </c>
      <c r="BB23" s="83">
        <f t="shared" si="6"/>
        <v>0.16376189887523651</v>
      </c>
      <c r="BC23" s="83">
        <f t="shared" si="6"/>
        <v>0.15625207126140594</v>
      </c>
      <c r="BD23" s="83">
        <f t="shared" si="6"/>
        <v>0.15625371038913727</v>
      </c>
      <c r="BF23" s="83">
        <f t="shared" si="7"/>
        <v>-3.334459662437439E-2</v>
      </c>
      <c r="BG23" s="83">
        <f t="shared" si="7"/>
        <v>-3.6340653896331787E-2</v>
      </c>
      <c r="BH23" s="83">
        <f t="shared" si="7"/>
        <v>-3.9070397615432739E-2</v>
      </c>
      <c r="BI23" s="83">
        <f t="shared" si="7"/>
        <v>-4.0069267153739929E-2</v>
      </c>
      <c r="BJ23" s="83">
        <f t="shared" si="7"/>
        <v>-4.250645637512207E-2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1445315</v>
      </c>
      <c r="K24" s="78">
        <v>1309448</v>
      </c>
      <c r="L24" s="78">
        <v>1430926</v>
      </c>
      <c r="M24" s="78">
        <v>1384645</v>
      </c>
      <c r="N24" s="78">
        <v>1426847</v>
      </c>
      <c r="O24" s="62"/>
      <c r="P24" s="78">
        <v>-226774</v>
      </c>
      <c r="Q24" s="78">
        <v>-305663</v>
      </c>
      <c r="R24" s="78">
        <v>-297222</v>
      </c>
      <c r="S24" s="78">
        <v>-345227</v>
      </c>
      <c r="T24" s="78">
        <v>-391842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0.27722367644309998</v>
      </c>
      <c r="AC24" s="63">
        <v>0.25116321444511414</v>
      </c>
      <c r="AD24" s="63">
        <v>0.27446374297142029</v>
      </c>
      <c r="AE24" s="63">
        <v>0.26558664441108704</v>
      </c>
      <c r="AF24" s="63">
        <v>0.27368134260177612</v>
      </c>
      <c r="AG24" s="64"/>
      <c r="AH24" s="63">
        <v>-4.3497174978256226E-2</v>
      </c>
      <c r="AI24" s="63">
        <v>-5.8628767728805542E-2</v>
      </c>
      <c r="AJ24" s="63">
        <v>-5.7009696960449219E-2</v>
      </c>
      <c r="AK24" s="63">
        <v>-6.621745228767395E-2</v>
      </c>
      <c r="AL24" s="63">
        <v>-7.5158625841140747E-2</v>
      </c>
      <c r="AM24" s="19"/>
      <c r="AN24" s="82">
        <f t="shared" si="4"/>
        <v>1445000</v>
      </c>
      <c r="AO24" s="82">
        <f t="shared" si="4"/>
        <v>1310000</v>
      </c>
      <c r="AP24" s="82">
        <f t="shared" si="4"/>
        <v>1430000</v>
      </c>
      <c r="AQ24" s="82">
        <f t="shared" si="4"/>
        <v>1385000</v>
      </c>
      <c r="AR24" s="82">
        <f t="shared" si="4"/>
        <v>1425000</v>
      </c>
      <c r="AS24" s="37"/>
      <c r="AT24" s="82">
        <f t="shared" si="5"/>
        <v>-225000</v>
      </c>
      <c r="AU24" s="82">
        <f t="shared" si="5"/>
        <v>-305000</v>
      </c>
      <c r="AV24" s="82">
        <f t="shared" si="5"/>
        <v>-295000</v>
      </c>
      <c r="AW24" s="82">
        <f t="shared" si="5"/>
        <v>-345000</v>
      </c>
      <c r="AX24" s="82">
        <f t="shared" si="5"/>
        <v>-390000</v>
      </c>
      <c r="AY24" s="37"/>
      <c r="AZ24" s="83">
        <f t="shared" si="6"/>
        <v>0.27722367644309998</v>
      </c>
      <c r="BA24" s="83">
        <f t="shared" si="6"/>
        <v>0.25116321444511414</v>
      </c>
      <c r="BB24" s="83">
        <f t="shared" si="6"/>
        <v>0.27446374297142029</v>
      </c>
      <c r="BC24" s="83">
        <f t="shared" si="6"/>
        <v>0.26558664441108704</v>
      </c>
      <c r="BD24" s="83">
        <f t="shared" si="6"/>
        <v>0.27368134260177612</v>
      </c>
      <c r="BF24" s="83">
        <f t="shared" si="7"/>
        <v>-4.3497174978256226E-2</v>
      </c>
      <c r="BG24" s="83">
        <f t="shared" si="7"/>
        <v>-5.8628767728805542E-2</v>
      </c>
      <c r="BH24" s="83">
        <f t="shared" si="7"/>
        <v>-5.7009696960449219E-2</v>
      </c>
      <c r="BI24" s="83">
        <f t="shared" si="7"/>
        <v>-6.621745228767395E-2</v>
      </c>
      <c r="BJ24" s="83">
        <f t="shared" si="7"/>
        <v>-7.5158625841140747E-2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786896</v>
      </c>
      <c r="K25" s="78">
        <v>776184</v>
      </c>
      <c r="L25" s="78">
        <v>849402</v>
      </c>
      <c r="M25" s="78">
        <v>832040</v>
      </c>
      <c r="N25" s="78">
        <v>836002</v>
      </c>
      <c r="O25" s="62"/>
      <c r="P25" s="78">
        <v>-259140</v>
      </c>
      <c r="Q25" s="78">
        <v>-260860</v>
      </c>
      <c r="R25" s="78">
        <v>-267824</v>
      </c>
      <c r="S25" s="78">
        <v>-268392</v>
      </c>
      <c r="T25" s="78">
        <v>-272246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5.7891141623258591E-2</v>
      </c>
      <c r="AC25" s="63">
        <v>5.7103071361780167E-2</v>
      </c>
      <c r="AD25" s="63">
        <v>6.2489643692970276E-2</v>
      </c>
      <c r="AE25" s="63">
        <v>6.1212342232465744E-2</v>
      </c>
      <c r="AF25" s="63">
        <v>6.15038201212883E-2</v>
      </c>
      <c r="AG25" s="64"/>
      <c r="AH25" s="63">
        <v>-1.9064668565988541E-2</v>
      </c>
      <c r="AI25" s="63">
        <v>-1.9191209226846695E-2</v>
      </c>
      <c r="AJ25" s="63">
        <v>-1.9703544676303864E-2</v>
      </c>
      <c r="AK25" s="63">
        <v>-1.9745323807001114E-2</v>
      </c>
      <c r="AL25" s="63">
        <v>-2.0028866827487946E-2</v>
      </c>
      <c r="AM25" s="19"/>
      <c r="AN25" s="82">
        <f t="shared" si="4"/>
        <v>785000</v>
      </c>
      <c r="AO25" s="82">
        <f t="shared" si="4"/>
        <v>775000</v>
      </c>
      <c r="AP25" s="82">
        <f t="shared" si="4"/>
        <v>850000</v>
      </c>
      <c r="AQ25" s="82">
        <f t="shared" si="4"/>
        <v>830000</v>
      </c>
      <c r="AR25" s="82">
        <f t="shared" si="4"/>
        <v>835000</v>
      </c>
      <c r="AS25" s="37"/>
      <c r="AT25" s="82">
        <f t="shared" si="5"/>
        <v>-260000</v>
      </c>
      <c r="AU25" s="82">
        <f t="shared" si="5"/>
        <v>-260000</v>
      </c>
      <c r="AV25" s="82">
        <f t="shared" si="5"/>
        <v>-270000</v>
      </c>
      <c r="AW25" s="82">
        <f t="shared" si="5"/>
        <v>-270000</v>
      </c>
      <c r="AX25" s="82">
        <f t="shared" si="5"/>
        <v>-270000</v>
      </c>
      <c r="AY25" s="37"/>
      <c r="AZ25" s="83">
        <f t="shared" si="6"/>
        <v>5.7891141623258591E-2</v>
      </c>
      <c r="BA25" s="83">
        <f t="shared" si="6"/>
        <v>5.7103071361780167E-2</v>
      </c>
      <c r="BB25" s="83">
        <f t="shared" si="6"/>
        <v>6.2489643692970276E-2</v>
      </c>
      <c r="BC25" s="83">
        <f t="shared" si="6"/>
        <v>6.1212342232465744E-2</v>
      </c>
      <c r="BD25" s="83">
        <f t="shared" si="6"/>
        <v>6.15038201212883E-2</v>
      </c>
      <c r="BF25" s="83">
        <f t="shared" si="7"/>
        <v>-1.9064668565988541E-2</v>
      </c>
      <c r="BG25" s="83">
        <f t="shared" si="7"/>
        <v>-1.9191209226846695E-2</v>
      </c>
      <c r="BH25" s="83">
        <f t="shared" si="7"/>
        <v>-1.9703544676303864E-2</v>
      </c>
      <c r="BI25" s="83">
        <f t="shared" si="7"/>
        <v>-1.9745323807001114E-2</v>
      </c>
      <c r="BJ25" s="83">
        <f t="shared" si="7"/>
        <v>-2.0028866827487946E-2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3007819</v>
      </c>
      <c r="K26" s="78">
        <v>2929925</v>
      </c>
      <c r="L26" s="78">
        <v>3043807</v>
      </c>
      <c r="M26" s="78">
        <v>2902728</v>
      </c>
      <c r="N26" s="78">
        <v>2969415</v>
      </c>
      <c r="O26" s="62"/>
      <c r="P26" s="78">
        <v>-547459</v>
      </c>
      <c r="Q26" s="78">
        <v>-691939</v>
      </c>
      <c r="R26" s="78">
        <v>-678322</v>
      </c>
      <c r="S26" s="78">
        <v>-698796</v>
      </c>
      <c r="T26" s="78">
        <v>-706701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0.13236410915851593</v>
      </c>
      <c r="AC26" s="63">
        <v>0.12893626093864441</v>
      </c>
      <c r="AD26" s="63">
        <v>0.13394783437252045</v>
      </c>
      <c r="AE26" s="63">
        <v>0.12773941457271576</v>
      </c>
      <c r="AF26" s="63">
        <v>0.1306740790605545</v>
      </c>
      <c r="AG26" s="64"/>
      <c r="AH26" s="63">
        <v>-2.4091854691505432E-2</v>
      </c>
      <c r="AI26" s="63">
        <v>-3.0449926853179932E-2</v>
      </c>
      <c r="AJ26" s="63">
        <v>-2.9850691556930542E-2</v>
      </c>
      <c r="AK26" s="63">
        <v>-3.0751690268516541E-2</v>
      </c>
      <c r="AL26" s="63">
        <v>-3.1099572777748108E-2</v>
      </c>
      <c r="AM26" s="19"/>
      <c r="AN26" s="82">
        <f t="shared" si="4"/>
        <v>3010000</v>
      </c>
      <c r="AO26" s="82">
        <f t="shared" si="4"/>
        <v>2930000</v>
      </c>
      <c r="AP26" s="82">
        <f t="shared" si="4"/>
        <v>3045000</v>
      </c>
      <c r="AQ26" s="82">
        <f t="shared" si="4"/>
        <v>2905000</v>
      </c>
      <c r="AR26" s="82">
        <f t="shared" si="4"/>
        <v>2970000</v>
      </c>
      <c r="AS26" s="37"/>
      <c r="AT26" s="82">
        <f t="shared" si="5"/>
        <v>-545000</v>
      </c>
      <c r="AU26" s="82">
        <f t="shared" si="5"/>
        <v>-690000</v>
      </c>
      <c r="AV26" s="82">
        <f t="shared" si="5"/>
        <v>-680000</v>
      </c>
      <c r="AW26" s="82">
        <f t="shared" si="5"/>
        <v>-700000</v>
      </c>
      <c r="AX26" s="82">
        <f t="shared" si="5"/>
        <v>-705000</v>
      </c>
      <c r="AY26" s="37"/>
      <c r="AZ26" s="83">
        <f t="shared" si="6"/>
        <v>0.13236410915851593</v>
      </c>
      <c r="BA26" s="83">
        <f t="shared" si="6"/>
        <v>0.12893626093864441</v>
      </c>
      <c r="BB26" s="83">
        <f t="shared" si="6"/>
        <v>0.13394783437252045</v>
      </c>
      <c r="BC26" s="83">
        <f t="shared" si="6"/>
        <v>0.12773941457271576</v>
      </c>
      <c r="BD26" s="83">
        <f t="shared" si="6"/>
        <v>0.1306740790605545</v>
      </c>
      <c r="BF26" s="83">
        <f t="shared" si="7"/>
        <v>-2.4091854691505432E-2</v>
      </c>
      <c r="BG26" s="83">
        <f t="shared" si="7"/>
        <v>-3.0449926853179932E-2</v>
      </c>
      <c r="BH26" s="83">
        <f t="shared" si="7"/>
        <v>-2.9850691556930542E-2</v>
      </c>
      <c r="BI26" s="83">
        <f t="shared" si="7"/>
        <v>-3.0751690268516541E-2</v>
      </c>
      <c r="BJ26" s="83">
        <f t="shared" si="7"/>
        <v>-3.1099572777748108E-2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345408</v>
      </c>
      <c r="K27" s="78">
        <v>318951</v>
      </c>
      <c r="L27" s="78">
        <v>336265</v>
      </c>
      <c r="M27" s="78">
        <v>317665</v>
      </c>
      <c r="N27" s="78">
        <v>317317</v>
      </c>
      <c r="O27" s="62"/>
      <c r="P27" s="78">
        <v>-11016</v>
      </c>
      <c r="Q27" s="78">
        <v>-8238</v>
      </c>
      <c r="R27" s="78">
        <v>-11091</v>
      </c>
      <c r="S27" s="78">
        <v>-4188</v>
      </c>
      <c r="T27" s="78">
        <v>-3631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7.7302247285842896E-2</v>
      </c>
      <c r="AC27" s="63">
        <v>7.1381174027919769E-2</v>
      </c>
      <c r="AD27" s="63">
        <v>7.5256042182445526E-2</v>
      </c>
      <c r="AE27" s="63">
        <v>7.1093365550041199E-2</v>
      </c>
      <c r="AF27" s="63">
        <v>7.1015484631061554E-2</v>
      </c>
      <c r="AG27" s="64"/>
      <c r="AH27" s="63">
        <v>-2.465374767780304E-3</v>
      </c>
      <c r="AI27" s="63">
        <v>-1.8436610698699951E-3</v>
      </c>
      <c r="AJ27" s="63">
        <v>-2.4821683764457703E-3</v>
      </c>
      <c r="AK27" s="63">
        <v>-9.3727558851242065E-4</v>
      </c>
      <c r="AL27" s="63">
        <v>-8.1261992454528809E-4</v>
      </c>
      <c r="AM27" s="19"/>
      <c r="AN27" s="82">
        <f t="shared" si="4"/>
        <v>345000</v>
      </c>
      <c r="AO27" s="82">
        <f t="shared" si="4"/>
        <v>320000</v>
      </c>
      <c r="AP27" s="82">
        <f t="shared" si="4"/>
        <v>335000</v>
      </c>
      <c r="AQ27" s="82">
        <f t="shared" si="4"/>
        <v>320000</v>
      </c>
      <c r="AR27" s="82">
        <f t="shared" si="4"/>
        <v>315000</v>
      </c>
      <c r="AS27" s="37"/>
      <c r="AT27" s="82">
        <f t="shared" si="5"/>
        <v>-10000</v>
      </c>
      <c r="AU27" s="82">
        <f t="shared" si="5"/>
        <v>-10000</v>
      </c>
      <c r="AV27" s="82">
        <f t="shared" si="5"/>
        <v>-10000</v>
      </c>
      <c r="AW27" s="82">
        <f t="shared" si="5"/>
        <v>-5000</v>
      </c>
      <c r="AX27" s="82">
        <f t="shared" si="5"/>
        <v>-5000</v>
      </c>
      <c r="AY27" s="37"/>
      <c r="AZ27" s="83">
        <f t="shared" si="6"/>
        <v>7.7302247285842896E-2</v>
      </c>
      <c r="BA27" s="83">
        <f t="shared" si="6"/>
        <v>7.1381174027919769E-2</v>
      </c>
      <c r="BB27" s="83">
        <f t="shared" si="6"/>
        <v>7.5256042182445526E-2</v>
      </c>
      <c r="BC27" s="83">
        <f t="shared" si="6"/>
        <v>7.1093365550041199E-2</v>
      </c>
      <c r="BD27" s="83">
        <f t="shared" si="6"/>
        <v>7.1015484631061554E-2</v>
      </c>
      <c r="BF27" s="83">
        <f t="shared" si="7"/>
        <v>-2.465374767780304E-3</v>
      </c>
      <c r="BG27" s="83">
        <f t="shared" si="7"/>
        <v>-1.8436610698699951E-3</v>
      </c>
      <c r="BH27" s="83">
        <f t="shared" si="7"/>
        <v>-2.4821683764457703E-3</v>
      </c>
      <c r="BI27" s="83">
        <f t="shared" si="7"/>
        <v>-9.3727558851242065E-4</v>
      </c>
      <c r="BJ27" s="83">
        <f t="shared" si="7"/>
        <v>-8.1261992454528809E-4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324123</v>
      </c>
      <c r="K28" s="78">
        <v>318571</v>
      </c>
      <c r="L28" s="78">
        <v>322386</v>
      </c>
      <c r="M28" s="78">
        <v>293511</v>
      </c>
      <c r="N28" s="78">
        <v>294059</v>
      </c>
      <c r="O28" s="62"/>
      <c r="P28" s="78">
        <v>-70315</v>
      </c>
      <c r="Q28" s="78">
        <v>-62876</v>
      </c>
      <c r="R28" s="78">
        <v>-50795</v>
      </c>
      <c r="S28" s="78">
        <v>-63900</v>
      </c>
      <c r="T28" s="78">
        <v>-111484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3.793591633439064E-2</v>
      </c>
      <c r="AC28" s="63">
        <v>3.7286102771759033E-2</v>
      </c>
      <c r="AD28" s="63">
        <v>3.7732616066932678E-2</v>
      </c>
      <c r="AE28" s="63">
        <v>3.4353036433458328E-2</v>
      </c>
      <c r="AF28" s="63">
        <v>3.4417174756526947E-2</v>
      </c>
      <c r="AG28" s="64"/>
      <c r="AH28" s="63">
        <v>-8.2297921180725098E-3</v>
      </c>
      <c r="AI28" s="63">
        <v>-7.3591135442256927E-3</v>
      </c>
      <c r="AJ28" s="63">
        <v>-5.9451349079608917E-3</v>
      </c>
      <c r="AK28" s="63">
        <v>-7.4789673089981079E-3</v>
      </c>
      <c r="AL28" s="63">
        <v>-1.3048280030488968E-2</v>
      </c>
      <c r="AM28" s="19"/>
      <c r="AN28" s="82">
        <f t="shared" si="4"/>
        <v>325000</v>
      </c>
      <c r="AO28" s="82">
        <f t="shared" si="4"/>
        <v>320000</v>
      </c>
      <c r="AP28" s="82">
        <f t="shared" si="4"/>
        <v>320000</v>
      </c>
      <c r="AQ28" s="82">
        <f t="shared" si="4"/>
        <v>295000</v>
      </c>
      <c r="AR28" s="82">
        <f t="shared" si="4"/>
        <v>295000</v>
      </c>
      <c r="AS28" s="37"/>
      <c r="AT28" s="82">
        <f t="shared" si="5"/>
        <v>-70000</v>
      </c>
      <c r="AU28" s="82">
        <f t="shared" si="5"/>
        <v>-65000</v>
      </c>
      <c r="AV28" s="82">
        <f t="shared" si="5"/>
        <v>-50000</v>
      </c>
      <c r="AW28" s="82">
        <f t="shared" si="5"/>
        <v>-65000</v>
      </c>
      <c r="AX28" s="82">
        <f t="shared" si="5"/>
        <v>-110000</v>
      </c>
      <c r="AY28" s="37"/>
      <c r="AZ28" s="83">
        <f t="shared" si="6"/>
        <v>3.793591633439064E-2</v>
      </c>
      <c r="BA28" s="83">
        <f t="shared" si="6"/>
        <v>3.7286102771759033E-2</v>
      </c>
      <c r="BB28" s="83">
        <f t="shared" si="6"/>
        <v>3.7732616066932678E-2</v>
      </c>
      <c r="BC28" s="83">
        <f t="shared" si="6"/>
        <v>3.4353036433458328E-2</v>
      </c>
      <c r="BD28" s="83">
        <f t="shared" si="6"/>
        <v>3.4417174756526947E-2</v>
      </c>
      <c r="BF28" s="83">
        <f t="shared" si="7"/>
        <v>-8.2297921180725098E-3</v>
      </c>
      <c r="BG28" s="83">
        <f t="shared" si="7"/>
        <v>-7.3591135442256927E-3</v>
      </c>
      <c r="BH28" s="83">
        <f t="shared" si="7"/>
        <v>-5.9451349079608917E-3</v>
      </c>
      <c r="BI28" s="83">
        <f t="shared" si="7"/>
        <v>-7.4789673089981079E-3</v>
      </c>
      <c r="BJ28" s="83">
        <f t="shared" si="7"/>
        <v>-1.3048280030488968E-2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3299132</v>
      </c>
      <c r="K30" s="78">
        <v>3214915</v>
      </c>
      <c r="L30" s="78">
        <v>3452299</v>
      </c>
      <c r="M30" s="78">
        <v>3297976</v>
      </c>
      <c r="N30" s="78">
        <v>3302158</v>
      </c>
      <c r="O30" s="62"/>
      <c r="P30" s="78">
        <v>-744447</v>
      </c>
      <c r="Q30" s="78">
        <v>-770419</v>
      </c>
      <c r="R30" s="78">
        <v>-803476</v>
      </c>
      <c r="S30" s="78">
        <v>-820372</v>
      </c>
      <c r="T30" s="78">
        <v>-900959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8.5433565080165863E-2</v>
      </c>
      <c r="AC30" s="63">
        <v>8.3252698183059692E-2</v>
      </c>
      <c r="AD30" s="63">
        <v>8.9399941265583038E-2</v>
      </c>
      <c r="AE30" s="63">
        <v>8.5403628647327423E-2</v>
      </c>
      <c r="AF30" s="63">
        <v>8.5511922836303711E-2</v>
      </c>
      <c r="AG30" s="64"/>
      <c r="AH30" s="63">
        <v>-1.927802711725235E-2</v>
      </c>
      <c r="AI30" s="63">
        <v>-1.9950598478317261E-2</v>
      </c>
      <c r="AJ30" s="63">
        <v>-2.0806632936000824E-2</v>
      </c>
      <c r="AK30" s="63">
        <v>-2.1244168281555176E-2</v>
      </c>
      <c r="AL30" s="63">
        <v>-2.3331031203269958E-2</v>
      </c>
      <c r="AM30" s="19"/>
      <c r="AN30" s="82">
        <f t="shared" si="4"/>
        <v>3300000</v>
      </c>
      <c r="AO30" s="82">
        <f t="shared" si="4"/>
        <v>3215000</v>
      </c>
      <c r="AP30" s="82">
        <f t="shared" si="4"/>
        <v>3450000</v>
      </c>
      <c r="AQ30" s="82">
        <f t="shared" si="4"/>
        <v>3300000</v>
      </c>
      <c r="AR30" s="82">
        <f t="shared" si="4"/>
        <v>3300000</v>
      </c>
      <c r="AS30" s="37"/>
      <c r="AT30" s="82">
        <f t="shared" si="5"/>
        <v>-745000</v>
      </c>
      <c r="AU30" s="82">
        <f t="shared" si="5"/>
        <v>-770000</v>
      </c>
      <c r="AV30" s="82">
        <f t="shared" si="5"/>
        <v>-805000</v>
      </c>
      <c r="AW30" s="82">
        <f t="shared" si="5"/>
        <v>-820000</v>
      </c>
      <c r="AX30" s="82">
        <f t="shared" si="5"/>
        <v>-900000</v>
      </c>
      <c r="AY30" s="37"/>
      <c r="AZ30" s="83">
        <f t="shared" si="6"/>
        <v>8.5433565080165863E-2</v>
      </c>
      <c r="BA30" s="83">
        <f t="shared" si="6"/>
        <v>8.3252698183059692E-2</v>
      </c>
      <c r="BB30" s="83">
        <f t="shared" si="6"/>
        <v>8.9399941265583038E-2</v>
      </c>
      <c r="BC30" s="83">
        <f t="shared" si="6"/>
        <v>8.5403628647327423E-2</v>
      </c>
      <c r="BD30" s="83">
        <f t="shared" si="6"/>
        <v>8.5511922836303711E-2</v>
      </c>
      <c r="BF30" s="83">
        <f t="shared" si="7"/>
        <v>-1.927802711725235E-2</v>
      </c>
      <c r="BG30" s="83">
        <f t="shared" si="7"/>
        <v>-1.9950598478317261E-2</v>
      </c>
      <c r="BH30" s="83">
        <f t="shared" si="7"/>
        <v>-2.0806632936000824E-2</v>
      </c>
      <c r="BI30" s="83">
        <f t="shared" si="7"/>
        <v>-2.1244168281555176E-2</v>
      </c>
      <c r="BJ30" s="83">
        <f t="shared" si="7"/>
        <v>-2.3331031203269958E-2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1015388</v>
      </c>
      <c r="K31" s="78">
        <v>919780</v>
      </c>
      <c r="L31" s="78">
        <v>999523</v>
      </c>
      <c r="M31" s="78">
        <v>942253</v>
      </c>
      <c r="N31" s="78">
        <v>947884</v>
      </c>
      <c r="O31" s="62"/>
      <c r="P31" s="78">
        <v>-217324</v>
      </c>
      <c r="Q31" s="78">
        <v>-284732</v>
      </c>
      <c r="R31" s="78">
        <v>-271186</v>
      </c>
      <c r="S31" s="78">
        <v>-315477</v>
      </c>
      <c r="T31" s="78">
        <v>-343208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0.11908097565174103</v>
      </c>
      <c r="AC31" s="63">
        <v>0.10786841809749603</v>
      </c>
      <c r="AD31" s="63">
        <v>0.11722038686275482</v>
      </c>
      <c r="AE31" s="63">
        <v>0.11050397157669067</v>
      </c>
      <c r="AF31" s="63">
        <v>0.11116435378789902</v>
      </c>
      <c r="AG31" s="64"/>
      <c r="AH31" s="63">
        <v>-2.5486961007118225E-2</v>
      </c>
      <c r="AI31" s="63">
        <v>-3.3392325043678284E-2</v>
      </c>
      <c r="AJ31" s="63">
        <v>-3.1803697347640991E-2</v>
      </c>
      <c r="AK31" s="63">
        <v>-3.6997988820075989E-2</v>
      </c>
      <c r="AL31" s="63">
        <v>-4.0250174701213837E-2</v>
      </c>
      <c r="AM31" s="19"/>
      <c r="AN31" s="82">
        <f t="shared" si="4"/>
        <v>1015000</v>
      </c>
      <c r="AO31" s="82">
        <f t="shared" si="4"/>
        <v>920000</v>
      </c>
      <c r="AP31" s="82">
        <f t="shared" si="4"/>
        <v>1000000</v>
      </c>
      <c r="AQ31" s="82">
        <f t="shared" si="4"/>
        <v>940000</v>
      </c>
      <c r="AR31" s="82">
        <f t="shared" si="4"/>
        <v>950000</v>
      </c>
      <c r="AS31" s="37"/>
      <c r="AT31" s="82">
        <f t="shared" si="5"/>
        <v>-215000</v>
      </c>
      <c r="AU31" s="82">
        <f t="shared" si="5"/>
        <v>-285000</v>
      </c>
      <c r="AV31" s="82">
        <f t="shared" si="5"/>
        <v>-270000</v>
      </c>
      <c r="AW31" s="82">
        <f t="shared" si="5"/>
        <v>-315000</v>
      </c>
      <c r="AX31" s="82">
        <f t="shared" si="5"/>
        <v>-345000</v>
      </c>
      <c r="AY31" s="37"/>
      <c r="AZ31" s="83">
        <f t="shared" si="6"/>
        <v>0.11908097565174103</v>
      </c>
      <c r="BA31" s="83">
        <f t="shared" si="6"/>
        <v>0.10786841809749603</v>
      </c>
      <c r="BB31" s="83">
        <f t="shared" si="6"/>
        <v>0.11722038686275482</v>
      </c>
      <c r="BC31" s="83">
        <f t="shared" si="6"/>
        <v>0.11050397157669067</v>
      </c>
      <c r="BD31" s="83">
        <f t="shared" si="6"/>
        <v>0.11116435378789902</v>
      </c>
      <c r="BF31" s="83">
        <f t="shared" si="7"/>
        <v>-2.5486961007118225E-2</v>
      </c>
      <c r="BG31" s="83">
        <f t="shared" si="7"/>
        <v>-3.3392325043678284E-2</v>
      </c>
      <c r="BH31" s="83">
        <f t="shared" si="7"/>
        <v>-3.1803697347640991E-2</v>
      </c>
      <c r="BI31" s="83">
        <f t="shared" si="7"/>
        <v>-3.6997988820075989E-2</v>
      </c>
      <c r="BJ31" s="83">
        <f t="shared" si="7"/>
        <v>-4.0250174701213837E-2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1583327</v>
      </c>
      <c r="K32" s="78">
        <v>1538540</v>
      </c>
      <c r="L32" s="78">
        <v>1557924</v>
      </c>
      <c r="M32" s="78">
        <v>1483288</v>
      </c>
      <c r="N32" s="78">
        <v>1510459</v>
      </c>
      <c r="O32" s="62"/>
      <c r="P32" s="78">
        <v>-269068</v>
      </c>
      <c r="Q32" s="78">
        <v>-309723</v>
      </c>
      <c r="R32" s="78">
        <v>-352496</v>
      </c>
      <c r="S32" s="78">
        <v>-358175</v>
      </c>
      <c r="T32" s="78">
        <v>-392778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0.12722845375537872</v>
      </c>
      <c r="AC32" s="63">
        <v>0.12362959235906601</v>
      </c>
      <c r="AD32" s="63">
        <v>0.12518720328807831</v>
      </c>
      <c r="AE32" s="63">
        <v>0.11918981373310089</v>
      </c>
      <c r="AF32" s="63">
        <v>0.12137313932180405</v>
      </c>
      <c r="AG32" s="64"/>
      <c r="AH32" s="63">
        <v>-2.1621003746986389E-2</v>
      </c>
      <c r="AI32" s="63">
        <v>-2.4887837469577789E-2</v>
      </c>
      <c r="AJ32" s="63">
        <v>-2.8324857354164124E-2</v>
      </c>
      <c r="AK32" s="63">
        <v>-2.8781205415725708E-2</v>
      </c>
      <c r="AL32" s="63">
        <v>-3.1561724841594696E-2</v>
      </c>
      <c r="AM32" s="19"/>
      <c r="AN32" s="82">
        <f t="shared" si="4"/>
        <v>1585000</v>
      </c>
      <c r="AO32" s="82">
        <f t="shared" si="4"/>
        <v>1540000</v>
      </c>
      <c r="AP32" s="82">
        <f t="shared" si="4"/>
        <v>1560000</v>
      </c>
      <c r="AQ32" s="82">
        <f t="shared" si="4"/>
        <v>1485000</v>
      </c>
      <c r="AR32" s="82">
        <f t="shared" si="4"/>
        <v>1510000</v>
      </c>
      <c r="AS32" s="37"/>
      <c r="AT32" s="82">
        <f t="shared" si="5"/>
        <v>-270000</v>
      </c>
      <c r="AU32" s="82">
        <f t="shared" si="5"/>
        <v>-310000</v>
      </c>
      <c r="AV32" s="82">
        <f t="shared" si="5"/>
        <v>-350000</v>
      </c>
      <c r="AW32" s="82">
        <f t="shared" si="5"/>
        <v>-360000</v>
      </c>
      <c r="AX32" s="82">
        <f t="shared" si="5"/>
        <v>-395000</v>
      </c>
      <c r="AY32" s="37"/>
      <c r="AZ32" s="83">
        <f t="shared" si="6"/>
        <v>0.12722845375537872</v>
      </c>
      <c r="BA32" s="83">
        <f t="shared" si="6"/>
        <v>0.12362959235906601</v>
      </c>
      <c r="BB32" s="83">
        <f t="shared" si="6"/>
        <v>0.12518720328807831</v>
      </c>
      <c r="BC32" s="83">
        <f t="shared" si="6"/>
        <v>0.11918981373310089</v>
      </c>
      <c r="BD32" s="83">
        <f t="shared" si="6"/>
        <v>0.12137313932180405</v>
      </c>
      <c r="BF32" s="83">
        <f t="shared" si="7"/>
        <v>-2.1621003746986389E-2</v>
      </c>
      <c r="BG32" s="83">
        <f t="shared" si="7"/>
        <v>-2.4887837469577789E-2</v>
      </c>
      <c r="BH32" s="83">
        <f t="shared" si="7"/>
        <v>-2.8324857354164124E-2</v>
      </c>
      <c r="BI32" s="83">
        <f t="shared" si="7"/>
        <v>-2.8781205415725708E-2</v>
      </c>
      <c r="BJ32" s="83">
        <f t="shared" si="7"/>
        <v>-3.1561724841594696E-2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1905769</v>
      </c>
      <c r="K33" s="78">
        <v>1830801</v>
      </c>
      <c r="L33" s="78">
        <v>1969083</v>
      </c>
      <c r="M33" s="78">
        <v>1911580</v>
      </c>
      <c r="N33" s="78">
        <v>1987667</v>
      </c>
      <c r="O33" s="62"/>
      <c r="P33" s="78">
        <v>-290292</v>
      </c>
      <c r="Q33" s="78">
        <v>-407647</v>
      </c>
      <c r="R33" s="78">
        <v>-354313</v>
      </c>
      <c r="S33" s="78">
        <v>-374871</v>
      </c>
      <c r="T33" s="78">
        <v>-367057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0.26680222153663635</v>
      </c>
      <c r="AC33" s="63">
        <v>0.25630691647529602</v>
      </c>
      <c r="AD33" s="63">
        <v>0.2756659984588623</v>
      </c>
      <c r="AE33" s="63">
        <v>0.26761573553085327</v>
      </c>
      <c r="AF33" s="63">
        <v>0.27826771140098572</v>
      </c>
      <c r="AG33" s="64"/>
      <c r="AH33" s="63">
        <v>-4.0640026330947876E-2</v>
      </c>
      <c r="AI33" s="63">
        <v>-5.7069391012191772E-2</v>
      </c>
      <c r="AJ33" s="63">
        <v>-4.9602806568145752E-2</v>
      </c>
      <c r="AK33" s="63">
        <v>-5.2480876445770264E-2</v>
      </c>
      <c r="AL33" s="63">
        <v>-5.1386922597885132E-2</v>
      </c>
      <c r="AM33" s="19"/>
      <c r="AN33" s="82">
        <f t="shared" si="4"/>
        <v>1905000</v>
      </c>
      <c r="AO33" s="82">
        <f t="shared" si="4"/>
        <v>1830000</v>
      </c>
      <c r="AP33" s="82">
        <f t="shared" si="4"/>
        <v>1970000</v>
      </c>
      <c r="AQ33" s="82">
        <f t="shared" si="4"/>
        <v>1910000</v>
      </c>
      <c r="AR33" s="82">
        <f t="shared" si="4"/>
        <v>1990000</v>
      </c>
      <c r="AS33" s="37"/>
      <c r="AT33" s="82">
        <f t="shared" si="5"/>
        <v>-290000</v>
      </c>
      <c r="AU33" s="82">
        <f t="shared" si="5"/>
        <v>-410000</v>
      </c>
      <c r="AV33" s="82">
        <f t="shared" si="5"/>
        <v>-355000</v>
      </c>
      <c r="AW33" s="82">
        <f t="shared" si="5"/>
        <v>-375000</v>
      </c>
      <c r="AX33" s="82">
        <f t="shared" si="5"/>
        <v>-365000</v>
      </c>
      <c r="AY33" s="37"/>
      <c r="AZ33" s="83">
        <f t="shared" si="6"/>
        <v>0.26680222153663635</v>
      </c>
      <c r="BA33" s="83">
        <f t="shared" si="6"/>
        <v>0.25630691647529602</v>
      </c>
      <c r="BB33" s="83">
        <f t="shared" si="6"/>
        <v>0.2756659984588623</v>
      </c>
      <c r="BC33" s="83">
        <f t="shared" si="6"/>
        <v>0.26761573553085327</v>
      </c>
      <c r="BD33" s="83">
        <f t="shared" si="6"/>
        <v>0.27826771140098572</v>
      </c>
      <c r="BF33" s="83">
        <f t="shared" si="7"/>
        <v>-4.0640026330947876E-2</v>
      </c>
      <c r="BG33" s="83">
        <f t="shared" si="7"/>
        <v>-5.7069391012191772E-2</v>
      </c>
      <c r="BH33" s="83">
        <f t="shared" si="7"/>
        <v>-4.9602806568145752E-2</v>
      </c>
      <c r="BI33" s="83">
        <f t="shared" si="7"/>
        <v>-5.2480876445770264E-2</v>
      </c>
      <c r="BJ33" s="83">
        <f t="shared" si="7"/>
        <v>-5.1386922597885132E-2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462685</v>
      </c>
      <c r="K35" s="78">
        <v>439232</v>
      </c>
      <c r="L35" s="78">
        <v>445548</v>
      </c>
      <c r="M35" s="78">
        <v>414238</v>
      </c>
      <c r="N35" s="78">
        <v>409133</v>
      </c>
      <c r="O35" s="62"/>
      <c r="P35" s="78">
        <v>-4325</v>
      </c>
      <c r="Q35" s="78">
        <v>240</v>
      </c>
      <c r="R35" s="78">
        <v>3994</v>
      </c>
      <c r="S35" s="78">
        <v>-1060</v>
      </c>
      <c r="T35" s="78">
        <v>-4808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4.933500662446022E-2</v>
      </c>
      <c r="AC35" s="63">
        <v>4.6834267675876617E-2</v>
      </c>
      <c r="AD35" s="63">
        <v>4.7507729381322861E-2</v>
      </c>
      <c r="AE35" s="63">
        <v>4.4169217348098755E-2</v>
      </c>
      <c r="AF35" s="63">
        <v>4.3624881654977798E-2</v>
      </c>
      <c r="AG35" s="64"/>
      <c r="AH35" s="63">
        <v>-4.6116486191749573E-4</v>
      </c>
      <c r="AI35" s="63">
        <v>2.5589019060134888E-5</v>
      </c>
      <c r="AJ35" s="63">
        <v>4.2587146162986755E-4</v>
      </c>
      <c r="AK35" s="63">
        <v>-1.1302530765533447E-4</v>
      </c>
      <c r="AL35" s="63">
        <v>-5.1266700029373169E-4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445000</v>
      </c>
      <c r="AQ35" s="82">
        <f t="shared" si="4"/>
        <v>415000</v>
      </c>
      <c r="AR35" s="82">
        <f t="shared" si="4"/>
        <v>410000</v>
      </c>
      <c r="AS35" s="37"/>
      <c r="AT35" s="82">
        <f t="shared" si="5"/>
        <v>-5000</v>
      </c>
      <c r="AU35" s="82">
        <f t="shared" si="5"/>
        <v>0</v>
      </c>
      <c r="AV35" s="82">
        <f t="shared" si="5"/>
        <v>5000</v>
      </c>
      <c r="AW35" s="82">
        <f t="shared" si="5"/>
        <v>0</v>
      </c>
      <c r="AX35" s="82">
        <f t="shared" si="5"/>
        <v>-5000</v>
      </c>
      <c r="AY35" s="37"/>
      <c r="AZ35" s="83">
        <f t="shared" si="6"/>
        <v>4.933500662446022E-2</v>
      </c>
      <c r="BA35" s="83">
        <f t="shared" si="6"/>
        <v>4.6834267675876617E-2</v>
      </c>
      <c r="BB35" s="83">
        <f t="shared" si="6"/>
        <v>4.7507729381322861E-2</v>
      </c>
      <c r="BC35" s="83">
        <f t="shared" si="6"/>
        <v>4.4169217348098755E-2</v>
      </c>
      <c r="BD35" s="83">
        <f t="shared" si="6"/>
        <v>4.3624881654977798E-2</v>
      </c>
      <c r="BF35" s="83">
        <f t="shared" si="7"/>
        <v>-4.6116486191749573E-4</v>
      </c>
      <c r="BG35" s="83">
        <f t="shared" si="7"/>
        <v>2.5589019060134888E-5</v>
      </c>
      <c r="BH35" s="83">
        <f t="shared" si="7"/>
        <v>4.2587146162986755E-4</v>
      </c>
      <c r="BI35" s="83">
        <f t="shared" si="7"/>
        <v>-1.1302530765533447E-4</v>
      </c>
      <c r="BJ35" s="83">
        <f t="shared" si="7"/>
        <v>-5.1266700029373169E-4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1335658</v>
      </c>
      <c r="K36" s="78">
        <v>1442589</v>
      </c>
      <c r="L36" s="78">
        <v>1551257</v>
      </c>
      <c r="M36" s="78">
        <v>1516979</v>
      </c>
      <c r="N36" s="78">
        <v>1603023</v>
      </c>
      <c r="O36" s="62"/>
      <c r="P36" s="78">
        <v>-260091</v>
      </c>
      <c r="Q36" s="78">
        <v>-296337</v>
      </c>
      <c r="R36" s="78">
        <v>-376136</v>
      </c>
      <c r="S36" s="78">
        <v>-387456</v>
      </c>
      <c r="T36" s="78">
        <v>-348911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3.9880566298961639E-2</v>
      </c>
      <c r="AC36" s="63">
        <v>4.3073352426290512E-2</v>
      </c>
      <c r="AD36" s="63">
        <v>4.6318002045154572E-2</v>
      </c>
      <c r="AE36" s="63">
        <v>4.5294515788555145E-2</v>
      </c>
      <c r="AF36" s="63">
        <v>4.7863651067018509E-2</v>
      </c>
      <c r="AG36" s="64"/>
      <c r="AH36" s="63">
        <v>-7.765892893075943E-3</v>
      </c>
      <c r="AI36" s="63">
        <v>-8.848138153553009E-3</v>
      </c>
      <c r="AJ36" s="63">
        <v>-1.123080775141716E-2</v>
      </c>
      <c r="AK36" s="63">
        <v>-1.1568803340196609E-2</v>
      </c>
      <c r="AL36" s="63">
        <v>-1.0417912155389786E-2</v>
      </c>
      <c r="AM36" s="19"/>
      <c r="AN36" s="82">
        <f t="shared" si="4"/>
        <v>1335000</v>
      </c>
      <c r="AO36" s="82">
        <f t="shared" si="4"/>
        <v>1445000</v>
      </c>
      <c r="AP36" s="82">
        <f t="shared" si="4"/>
        <v>1550000</v>
      </c>
      <c r="AQ36" s="82">
        <f t="shared" si="4"/>
        <v>1515000</v>
      </c>
      <c r="AR36" s="82">
        <f t="shared" si="4"/>
        <v>1605000</v>
      </c>
      <c r="AS36" s="37"/>
      <c r="AT36" s="82">
        <f t="shared" si="5"/>
        <v>-260000</v>
      </c>
      <c r="AU36" s="82">
        <f t="shared" si="5"/>
        <v>-295000</v>
      </c>
      <c r="AV36" s="82">
        <f t="shared" si="5"/>
        <v>-375000</v>
      </c>
      <c r="AW36" s="82">
        <f t="shared" si="5"/>
        <v>-385000</v>
      </c>
      <c r="AX36" s="82">
        <f t="shared" si="5"/>
        <v>-350000</v>
      </c>
      <c r="AY36" s="37"/>
      <c r="AZ36" s="83">
        <f t="shared" si="6"/>
        <v>3.9880566298961639E-2</v>
      </c>
      <c r="BA36" s="83">
        <f t="shared" si="6"/>
        <v>4.3073352426290512E-2</v>
      </c>
      <c r="BB36" s="83">
        <f t="shared" si="6"/>
        <v>4.6318002045154572E-2</v>
      </c>
      <c r="BC36" s="83">
        <f t="shared" si="6"/>
        <v>4.5294515788555145E-2</v>
      </c>
      <c r="BD36" s="83">
        <f t="shared" si="6"/>
        <v>4.7863651067018509E-2</v>
      </c>
      <c r="BF36" s="83">
        <f t="shared" si="7"/>
        <v>-7.765892893075943E-3</v>
      </c>
      <c r="BG36" s="83">
        <f t="shared" si="7"/>
        <v>-8.848138153553009E-3</v>
      </c>
      <c r="BH36" s="83">
        <f t="shared" si="7"/>
        <v>-1.123080775141716E-2</v>
      </c>
      <c r="BI36" s="83">
        <f t="shared" si="7"/>
        <v>-1.1568803340196609E-2</v>
      </c>
      <c r="BJ36" s="83">
        <f t="shared" si="7"/>
        <v>-1.0417912155389786E-2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2152473</v>
      </c>
      <c r="K37" s="78">
        <v>1973305</v>
      </c>
      <c r="L37" s="78">
        <v>2035597</v>
      </c>
      <c r="M37" s="78">
        <v>1932771</v>
      </c>
      <c r="N37" s="78">
        <v>1939029</v>
      </c>
      <c r="O37" s="62"/>
      <c r="P37" s="78">
        <v>-429710</v>
      </c>
      <c r="Q37" s="78">
        <v>-524600</v>
      </c>
      <c r="R37" s="78">
        <v>-498651</v>
      </c>
      <c r="S37" s="78">
        <v>-464187</v>
      </c>
      <c r="T37" s="78">
        <v>-572672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0.15463300049304962</v>
      </c>
      <c r="AC37" s="63">
        <v>0.14176163077354431</v>
      </c>
      <c r="AD37" s="63">
        <v>0.14623667299747467</v>
      </c>
      <c r="AE37" s="63">
        <v>0.13884967565536499</v>
      </c>
      <c r="AF37" s="63">
        <v>0.13929925858974457</v>
      </c>
      <c r="AG37" s="64"/>
      <c r="AH37" s="63">
        <v>-3.0870243906974792E-2</v>
      </c>
      <c r="AI37" s="63">
        <v>-3.7687107920646667E-2</v>
      </c>
      <c r="AJ37" s="63">
        <v>-3.5822927951812744E-2</v>
      </c>
      <c r="AK37" s="63">
        <v>-3.3347055315971375E-2</v>
      </c>
      <c r="AL37" s="63">
        <v>-4.1140571236610413E-2</v>
      </c>
      <c r="AM37" s="19"/>
      <c r="AN37" s="82">
        <f t="shared" si="4"/>
        <v>2150000</v>
      </c>
      <c r="AO37" s="82">
        <f t="shared" si="4"/>
        <v>1975000</v>
      </c>
      <c r="AP37" s="82">
        <f t="shared" si="4"/>
        <v>2035000</v>
      </c>
      <c r="AQ37" s="82">
        <f t="shared" si="4"/>
        <v>1935000</v>
      </c>
      <c r="AR37" s="82">
        <f t="shared" si="4"/>
        <v>1940000</v>
      </c>
      <c r="AS37" s="37"/>
      <c r="AT37" s="82">
        <f t="shared" si="5"/>
        <v>-430000</v>
      </c>
      <c r="AU37" s="82">
        <f t="shared" si="5"/>
        <v>-525000</v>
      </c>
      <c r="AV37" s="82">
        <f t="shared" si="5"/>
        <v>-500000</v>
      </c>
      <c r="AW37" s="82">
        <f t="shared" si="5"/>
        <v>-465000</v>
      </c>
      <c r="AX37" s="82">
        <f t="shared" si="5"/>
        <v>-575000</v>
      </c>
      <c r="AY37" s="37"/>
      <c r="AZ37" s="83">
        <f t="shared" si="6"/>
        <v>0.15463300049304962</v>
      </c>
      <c r="BA37" s="83">
        <f t="shared" si="6"/>
        <v>0.14176163077354431</v>
      </c>
      <c r="BB37" s="83">
        <f t="shared" si="6"/>
        <v>0.14623667299747467</v>
      </c>
      <c r="BC37" s="83">
        <f t="shared" si="6"/>
        <v>0.13884967565536499</v>
      </c>
      <c r="BD37" s="83">
        <f t="shared" si="6"/>
        <v>0.13929925858974457</v>
      </c>
      <c r="BF37" s="83">
        <f t="shared" si="7"/>
        <v>-3.0870243906974792E-2</v>
      </c>
      <c r="BG37" s="83">
        <f t="shared" si="7"/>
        <v>-3.7687107920646667E-2</v>
      </c>
      <c r="BH37" s="83">
        <f t="shared" si="7"/>
        <v>-3.5822927951812744E-2</v>
      </c>
      <c r="BI37" s="83">
        <f t="shared" si="7"/>
        <v>-3.3347055315971375E-2</v>
      </c>
      <c r="BJ37" s="83">
        <f t="shared" si="7"/>
        <v>-4.1140571236610413E-2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922420</v>
      </c>
      <c r="K38" s="78">
        <v>840554</v>
      </c>
      <c r="L38" s="78">
        <v>893231</v>
      </c>
      <c r="M38" s="78">
        <v>834448</v>
      </c>
      <c r="N38" s="78">
        <v>829839</v>
      </c>
      <c r="O38" s="62"/>
      <c r="P38" s="78">
        <v>-263353</v>
      </c>
      <c r="Q38" s="78">
        <v>-271209</v>
      </c>
      <c r="R38" s="78">
        <v>-285244</v>
      </c>
      <c r="S38" s="78">
        <v>-311149</v>
      </c>
      <c r="T38" s="78">
        <v>-334985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0.28624856472015381</v>
      </c>
      <c r="AC38" s="63">
        <v>0.26084363460540771</v>
      </c>
      <c r="AD38" s="63">
        <v>0.27719053626060486</v>
      </c>
      <c r="AE38" s="63">
        <v>0.25894880294799805</v>
      </c>
      <c r="AF38" s="63">
        <v>0.25751852989196777</v>
      </c>
      <c r="AG38" s="64"/>
      <c r="AH38" s="63">
        <v>-8.1724613904953003E-2</v>
      </c>
      <c r="AI38" s="63">
        <v>-8.4162503480911255E-2</v>
      </c>
      <c r="AJ38" s="63">
        <v>-8.8517904281616211E-2</v>
      </c>
      <c r="AK38" s="63">
        <v>-9.655684232711792E-2</v>
      </c>
      <c r="AL38" s="63">
        <v>-0.10395368933677673</v>
      </c>
      <c r="AM38" s="19"/>
      <c r="AN38" s="82">
        <f t="shared" si="4"/>
        <v>920000</v>
      </c>
      <c r="AO38" s="82">
        <f t="shared" si="4"/>
        <v>840000</v>
      </c>
      <c r="AP38" s="82">
        <f t="shared" si="4"/>
        <v>895000</v>
      </c>
      <c r="AQ38" s="82">
        <f t="shared" si="4"/>
        <v>835000</v>
      </c>
      <c r="AR38" s="82">
        <f t="shared" si="4"/>
        <v>830000</v>
      </c>
      <c r="AS38" s="37"/>
      <c r="AT38" s="82">
        <f t="shared" si="5"/>
        <v>-265000</v>
      </c>
      <c r="AU38" s="82">
        <f t="shared" si="5"/>
        <v>-270000</v>
      </c>
      <c r="AV38" s="82">
        <f t="shared" si="5"/>
        <v>-285000</v>
      </c>
      <c r="AW38" s="82">
        <f t="shared" si="5"/>
        <v>-310000</v>
      </c>
      <c r="AX38" s="82">
        <f t="shared" si="5"/>
        <v>-335000</v>
      </c>
      <c r="AY38" s="37"/>
      <c r="AZ38" s="83">
        <f t="shared" si="6"/>
        <v>0.28624856472015381</v>
      </c>
      <c r="BA38" s="83">
        <f t="shared" si="6"/>
        <v>0.26084363460540771</v>
      </c>
      <c r="BB38" s="83">
        <f t="shared" si="6"/>
        <v>0.27719053626060486</v>
      </c>
      <c r="BC38" s="83">
        <f t="shared" si="6"/>
        <v>0.25894880294799805</v>
      </c>
      <c r="BD38" s="83">
        <f t="shared" si="6"/>
        <v>0.25751852989196777</v>
      </c>
      <c r="BF38" s="83">
        <f t="shared" si="7"/>
        <v>-8.1724613904953003E-2</v>
      </c>
      <c r="BG38" s="83">
        <f t="shared" si="7"/>
        <v>-8.4162503480911255E-2</v>
      </c>
      <c r="BH38" s="83">
        <f t="shared" si="7"/>
        <v>-8.8517904281616211E-2</v>
      </c>
      <c r="BI38" s="83">
        <f t="shared" si="7"/>
        <v>-9.655684232711792E-2</v>
      </c>
      <c r="BJ38" s="83">
        <f t="shared" si="7"/>
        <v>-0.10395368933677673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2719293</v>
      </c>
      <c r="K39" s="78">
        <v>2575775</v>
      </c>
      <c r="L39" s="78">
        <v>2805129</v>
      </c>
      <c r="M39" s="78">
        <v>2684158</v>
      </c>
      <c r="N39" s="78">
        <v>2713687</v>
      </c>
      <c r="O39" s="62"/>
      <c r="P39" s="78">
        <v>-557825</v>
      </c>
      <c r="Q39" s="78">
        <v>-675589</v>
      </c>
      <c r="R39" s="78">
        <v>-623843</v>
      </c>
      <c r="S39" s="78">
        <v>-703098</v>
      </c>
      <c r="T39" s="78">
        <v>-736799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0.43825146555900574</v>
      </c>
      <c r="AC39" s="63">
        <v>0.41512158513069153</v>
      </c>
      <c r="AD39" s="63">
        <v>0.45208513736724854</v>
      </c>
      <c r="AE39" s="63">
        <v>0.43258899450302124</v>
      </c>
      <c r="AF39" s="63">
        <v>0.43734797835350037</v>
      </c>
      <c r="AG39" s="64"/>
      <c r="AH39" s="63">
        <v>-8.9901179075241089E-2</v>
      </c>
      <c r="AI39" s="63">
        <v>-0.1088804304599762</v>
      </c>
      <c r="AJ39" s="63">
        <v>-0.1005408763885498</v>
      </c>
      <c r="AK39" s="63">
        <v>-0.11331391334533691</v>
      </c>
      <c r="AL39" s="63">
        <v>-0.11874529719352722</v>
      </c>
      <c r="AM39" s="19"/>
      <c r="AN39" s="82">
        <f t="shared" si="4"/>
        <v>2720000</v>
      </c>
      <c r="AO39" s="82">
        <f t="shared" si="4"/>
        <v>2575000</v>
      </c>
      <c r="AP39" s="82">
        <f t="shared" si="4"/>
        <v>2805000</v>
      </c>
      <c r="AQ39" s="82">
        <f t="shared" si="4"/>
        <v>2685000</v>
      </c>
      <c r="AR39" s="82">
        <f t="shared" si="4"/>
        <v>2715000</v>
      </c>
      <c r="AS39" s="37"/>
      <c r="AT39" s="82">
        <f t="shared" si="5"/>
        <v>-560000</v>
      </c>
      <c r="AU39" s="82">
        <f t="shared" si="5"/>
        <v>-675000</v>
      </c>
      <c r="AV39" s="82">
        <f t="shared" si="5"/>
        <v>-625000</v>
      </c>
      <c r="AW39" s="82">
        <f t="shared" si="5"/>
        <v>-705000</v>
      </c>
      <c r="AX39" s="82">
        <f t="shared" si="5"/>
        <v>-735000</v>
      </c>
      <c r="AY39" s="37"/>
      <c r="AZ39" s="83">
        <f t="shared" si="6"/>
        <v>0.43825146555900574</v>
      </c>
      <c r="BA39" s="83">
        <f t="shared" si="6"/>
        <v>0.41512158513069153</v>
      </c>
      <c r="BB39" s="83">
        <f t="shared" si="6"/>
        <v>0.45208513736724854</v>
      </c>
      <c r="BC39" s="83">
        <f t="shared" si="6"/>
        <v>0.43258899450302124</v>
      </c>
      <c r="BD39" s="83">
        <f t="shared" si="6"/>
        <v>0.43734797835350037</v>
      </c>
      <c r="BF39" s="83">
        <f t="shared" si="7"/>
        <v>-8.9901179075241089E-2</v>
      </c>
      <c r="BG39" s="83">
        <f t="shared" si="7"/>
        <v>-0.1088804304599762</v>
      </c>
      <c r="BH39" s="83">
        <f t="shared" si="7"/>
        <v>-0.1005408763885498</v>
      </c>
      <c r="BI39" s="83">
        <f t="shared" si="7"/>
        <v>-0.11331391334533691</v>
      </c>
      <c r="BJ39" s="83">
        <f t="shared" si="7"/>
        <v>-0.11874529719352722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2118688</v>
      </c>
      <c r="K40" s="78">
        <v>1939933</v>
      </c>
      <c r="L40" s="78">
        <v>2104086</v>
      </c>
      <c r="M40" s="78">
        <v>1991601</v>
      </c>
      <c r="N40" s="78">
        <v>1983462</v>
      </c>
      <c r="O40" s="62"/>
      <c r="P40" s="78">
        <v>-654037</v>
      </c>
      <c r="Q40" s="78">
        <v>-736891</v>
      </c>
      <c r="R40" s="78">
        <v>-725950</v>
      </c>
      <c r="S40" s="78">
        <v>-757319</v>
      </c>
      <c r="T40" s="78">
        <v>-802134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0.29711905121803284</v>
      </c>
      <c r="AC40" s="63">
        <v>0.27205094695091248</v>
      </c>
      <c r="AD40" s="63">
        <v>0.2950713038444519</v>
      </c>
      <c r="AE40" s="63">
        <v>0.27929672598838806</v>
      </c>
      <c r="AF40" s="63">
        <v>0.27815532684326172</v>
      </c>
      <c r="AG40" s="64"/>
      <c r="AH40" s="63">
        <v>-9.1720402240753174E-2</v>
      </c>
      <c r="AI40" s="63">
        <v>-0.10333958268165588</v>
      </c>
      <c r="AJ40" s="63">
        <v>-0.10180526971817017</v>
      </c>
      <c r="AK40" s="63">
        <v>-0.10620436072349548</v>
      </c>
      <c r="AL40" s="63">
        <v>-0.11248910427093506</v>
      </c>
      <c r="AM40" s="19"/>
      <c r="AN40" s="82">
        <f t="shared" si="4"/>
        <v>2120000</v>
      </c>
      <c r="AO40" s="82">
        <f t="shared" si="4"/>
        <v>1940000</v>
      </c>
      <c r="AP40" s="82">
        <f t="shared" si="4"/>
        <v>2105000</v>
      </c>
      <c r="AQ40" s="82">
        <f t="shared" si="4"/>
        <v>1990000</v>
      </c>
      <c r="AR40" s="82">
        <f t="shared" si="4"/>
        <v>1985000</v>
      </c>
      <c r="AS40" s="37"/>
      <c r="AT40" s="82">
        <f t="shared" si="5"/>
        <v>-655000</v>
      </c>
      <c r="AU40" s="82">
        <f t="shared" si="5"/>
        <v>-735000</v>
      </c>
      <c r="AV40" s="82">
        <f t="shared" si="5"/>
        <v>-725000</v>
      </c>
      <c r="AW40" s="82">
        <f t="shared" si="5"/>
        <v>-755000</v>
      </c>
      <c r="AX40" s="82">
        <f t="shared" si="5"/>
        <v>-800000</v>
      </c>
      <c r="AY40" s="37"/>
      <c r="AZ40" s="83">
        <f t="shared" si="6"/>
        <v>0.29711905121803284</v>
      </c>
      <c r="BA40" s="83">
        <f t="shared" si="6"/>
        <v>0.27205094695091248</v>
      </c>
      <c r="BB40" s="83">
        <f t="shared" si="6"/>
        <v>0.2950713038444519</v>
      </c>
      <c r="BC40" s="83">
        <f t="shared" si="6"/>
        <v>0.27929672598838806</v>
      </c>
      <c r="BD40" s="83">
        <f t="shared" si="6"/>
        <v>0.27815532684326172</v>
      </c>
      <c r="BF40" s="83">
        <f t="shared" si="7"/>
        <v>-9.1720402240753174E-2</v>
      </c>
      <c r="BG40" s="83">
        <f t="shared" si="7"/>
        <v>-0.10333958268165588</v>
      </c>
      <c r="BH40" s="83">
        <f t="shared" si="7"/>
        <v>-0.10180526971817017</v>
      </c>
      <c r="BI40" s="83">
        <f t="shared" si="7"/>
        <v>-0.10620436072349548</v>
      </c>
      <c r="BJ40" s="83">
        <f t="shared" si="7"/>
        <v>-0.11248910427093506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3954175</v>
      </c>
      <c r="K42" s="78">
        <v>3624617</v>
      </c>
      <c r="L42" s="78">
        <v>4023640</v>
      </c>
      <c r="M42" s="78">
        <v>3780556</v>
      </c>
      <c r="N42" s="78">
        <v>3793958</v>
      </c>
      <c r="O42" s="62"/>
      <c r="P42" s="78">
        <f>J42-D42</f>
        <v>-997249</v>
      </c>
      <c r="Q42" s="78">
        <f t="shared" ref="Q42:T42" si="8">K42-E42</f>
        <v>-1110150</v>
      </c>
      <c r="R42" s="78">
        <f t="shared" si="8"/>
        <v>-1115862</v>
      </c>
      <c r="S42" s="78">
        <f t="shared" si="8"/>
        <v>-1187375</v>
      </c>
      <c r="T42" s="78">
        <f t="shared" si="8"/>
        <v>-1345663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0.13798075914382935</v>
      </c>
      <c r="AC42" s="63">
        <v>0.12648084759712219</v>
      </c>
      <c r="AD42" s="63">
        <v>0.14040474593639374</v>
      </c>
      <c r="AE42" s="63">
        <v>0.13192233443260193</v>
      </c>
      <c r="AF42" s="63">
        <v>0.13238999247550964</v>
      </c>
      <c r="AG42" s="64"/>
      <c r="AH42" s="63">
        <f>AB42-V42</f>
        <v>-3.4798964858055115E-2</v>
      </c>
      <c r="AI42" s="63">
        <f t="shared" ref="AI42:AL42" si="9">AC42-W42</f>
        <v>-3.8738638162612915E-2</v>
      </c>
      <c r="AJ42" s="63">
        <f t="shared" si="9"/>
        <v>-3.8937956094741821E-2</v>
      </c>
      <c r="AK42" s="63">
        <f t="shared" si="9"/>
        <v>-4.1433393955230713E-2</v>
      </c>
      <c r="AL42" s="63">
        <f t="shared" si="9"/>
        <v>-4.6956852078437805E-2</v>
      </c>
      <c r="AM42" s="19"/>
      <c r="AN42" s="82">
        <f t="shared" si="4"/>
        <v>3955000</v>
      </c>
      <c r="AO42" s="82">
        <f t="shared" si="4"/>
        <v>3625000</v>
      </c>
      <c r="AP42" s="82">
        <f t="shared" si="4"/>
        <v>4025000</v>
      </c>
      <c r="AQ42" s="82">
        <f t="shared" si="4"/>
        <v>3780000</v>
      </c>
      <c r="AR42" s="82">
        <f t="shared" si="4"/>
        <v>3795000</v>
      </c>
      <c r="AS42" s="37"/>
      <c r="AT42" s="82">
        <f t="shared" si="5"/>
        <v>-995000</v>
      </c>
      <c r="AU42" s="82">
        <f t="shared" si="5"/>
        <v>-1110000</v>
      </c>
      <c r="AV42" s="82">
        <f t="shared" si="5"/>
        <v>-1115000</v>
      </c>
      <c r="AW42" s="82">
        <f t="shared" si="5"/>
        <v>-1185000</v>
      </c>
      <c r="AX42" s="82">
        <f t="shared" si="5"/>
        <v>-1345000</v>
      </c>
      <c r="AY42" s="37"/>
      <c r="AZ42" s="83">
        <f t="shared" si="6"/>
        <v>0.13798075914382935</v>
      </c>
      <c r="BA42" s="83">
        <f t="shared" si="6"/>
        <v>0.12648084759712219</v>
      </c>
      <c r="BB42" s="83">
        <f t="shared" si="6"/>
        <v>0.14040474593639374</v>
      </c>
      <c r="BC42" s="83">
        <f t="shared" si="6"/>
        <v>0.13192233443260193</v>
      </c>
      <c r="BD42" s="83">
        <f t="shared" si="6"/>
        <v>0.13238999247550964</v>
      </c>
      <c r="BF42" s="83">
        <f t="shared" si="7"/>
        <v>-3.4798964858055115E-2</v>
      </c>
      <c r="BG42" s="83">
        <f t="shared" si="7"/>
        <v>-3.8738638162612915E-2</v>
      </c>
      <c r="BH42" s="83">
        <f t="shared" si="7"/>
        <v>-3.8937956094741821E-2</v>
      </c>
      <c r="BI42" s="83">
        <f t="shared" si="7"/>
        <v>-4.1433393955230713E-2</v>
      </c>
      <c r="BJ42" s="83">
        <f t="shared" si="7"/>
        <v>-4.6956852078437805E-2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3849441</v>
      </c>
      <c r="K43" s="78">
        <v>3879419</v>
      </c>
      <c r="L43" s="78">
        <v>3955189</v>
      </c>
      <c r="M43" s="78">
        <v>3854541</v>
      </c>
      <c r="N43" s="78">
        <v>3954210</v>
      </c>
      <c r="O43" s="62"/>
      <c r="P43" s="78">
        <f t="shared" ref="P43:P48" si="10">J43-D43</f>
        <v>-523882</v>
      </c>
      <c r="Q43" s="78">
        <f t="shared" ref="Q43:Q48" si="11">K43-E43</f>
        <v>-662371</v>
      </c>
      <c r="R43" s="78">
        <f t="shared" ref="R43:R48" si="12">L43-F43</f>
        <v>-665609</v>
      </c>
      <c r="S43" s="78">
        <f t="shared" ref="S43:S48" si="13">M43-G43</f>
        <v>-681520</v>
      </c>
      <c r="T43" s="78">
        <f t="shared" ref="T43:T48" si="14">N43-H43</f>
        <v>-658339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0.10110542178153992</v>
      </c>
      <c r="AC43" s="63">
        <v>0.10189279168844223</v>
      </c>
      <c r="AD43" s="63">
        <v>0.10388289391994476</v>
      </c>
      <c r="AE43" s="63">
        <v>0.10123937577009201</v>
      </c>
      <c r="AF43" s="63">
        <v>0.10385717451572418</v>
      </c>
      <c r="AG43" s="64"/>
      <c r="AH43" s="63">
        <f t="shared" ref="AH43:AH48" si="15">AB43-V43</f>
        <v>-1.3759739696979523E-2</v>
      </c>
      <c r="AI43" s="63">
        <f t="shared" ref="AI43:AI48" si="16">AC43-W43</f>
        <v>-1.739715039730072E-2</v>
      </c>
      <c r="AJ43" s="63">
        <f t="shared" ref="AJ43:AJ48" si="17">AD43-X43</f>
        <v>-1.7482191324234009E-2</v>
      </c>
      <c r="AK43" s="63">
        <f t="shared" ref="AK43:AK48" si="18">AE43-Y43</f>
        <v>-1.7900094389915466E-2</v>
      </c>
      <c r="AL43" s="63">
        <f t="shared" ref="AL43:AL48" si="19">AF43-Z43</f>
        <v>-1.7291255295276642E-2</v>
      </c>
      <c r="AM43" s="19"/>
      <c r="AN43" s="82">
        <f t="shared" si="4"/>
        <v>3850000</v>
      </c>
      <c r="AO43" s="82">
        <f t="shared" si="4"/>
        <v>3880000</v>
      </c>
      <c r="AP43" s="82">
        <f t="shared" si="4"/>
        <v>3955000</v>
      </c>
      <c r="AQ43" s="82">
        <f t="shared" si="4"/>
        <v>3855000</v>
      </c>
      <c r="AR43" s="82">
        <f t="shared" si="4"/>
        <v>3955000</v>
      </c>
      <c r="AS43" s="37"/>
      <c r="AT43" s="82">
        <f t="shared" si="5"/>
        <v>-525000</v>
      </c>
      <c r="AU43" s="82">
        <f t="shared" si="5"/>
        <v>-660000</v>
      </c>
      <c r="AV43" s="82">
        <f t="shared" si="5"/>
        <v>-665000</v>
      </c>
      <c r="AW43" s="82">
        <f t="shared" si="5"/>
        <v>-680000</v>
      </c>
      <c r="AX43" s="82">
        <f t="shared" si="5"/>
        <v>-660000</v>
      </c>
      <c r="AY43" s="37"/>
      <c r="AZ43" s="83">
        <f t="shared" si="6"/>
        <v>0.10110542178153992</v>
      </c>
      <c r="BA43" s="83">
        <f t="shared" si="6"/>
        <v>0.10189279168844223</v>
      </c>
      <c r="BB43" s="83">
        <f t="shared" si="6"/>
        <v>0.10388289391994476</v>
      </c>
      <c r="BC43" s="83">
        <f t="shared" si="6"/>
        <v>0.10123937577009201</v>
      </c>
      <c r="BD43" s="83">
        <f t="shared" si="6"/>
        <v>0.10385717451572418</v>
      </c>
      <c r="BF43" s="83">
        <f t="shared" si="7"/>
        <v>-1.3759739696979523E-2</v>
      </c>
      <c r="BG43" s="83">
        <f t="shared" si="7"/>
        <v>-1.739715039730072E-2</v>
      </c>
      <c r="BH43" s="83">
        <f t="shared" si="7"/>
        <v>-1.7482191324234009E-2</v>
      </c>
      <c r="BI43" s="83">
        <f t="shared" si="7"/>
        <v>-1.7900094389915466E-2</v>
      </c>
      <c r="BJ43" s="83">
        <f t="shared" si="7"/>
        <v>-1.7291255295276642E-2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2904072</v>
      </c>
      <c r="K44" s="78">
        <v>2647727</v>
      </c>
      <c r="L44" s="78">
        <v>2929864</v>
      </c>
      <c r="M44" s="78">
        <v>2728906</v>
      </c>
      <c r="N44" s="78">
        <v>2690757</v>
      </c>
      <c r="O44" s="62"/>
      <c r="P44" s="78">
        <f t="shared" si="10"/>
        <v>-836357</v>
      </c>
      <c r="Q44" s="78">
        <f t="shared" si="11"/>
        <v>-903639</v>
      </c>
      <c r="R44" s="78">
        <f t="shared" si="12"/>
        <v>-912050</v>
      </c>
      <c r="S44" s="78">
        <f t="shared" si="13"/>
        <v>-952565</v>
      </c>
      <c r="T44" s="78">
        <f t="shared" si="14"/>
        <v>-1061777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0.12570624053478241</v>
      </c>
      <c r="AC44" s="63">
        <v>0.11461004614830017</v>
      </c>
      <c r="AD44" s="63">
        <v>0.12682268023490906</v>
      </c>
      <c r="AE44" s="63">
        <v>0.11812397837638855</v>
      </c>
      <c r="AF44" s="63">
        <v>0.11647265404462814</v>
      </c>
      <c r="AG44" s="64"/>
      <c r="AH44" s="63">
        <f t="shared" si="15"/>
        <v>-3.6202728748321533E-2</v>
      </c>
      <c r="AI44" s="63">
        <f t="shared" si="16"/>
        <v>-3.9115101099014282E-2</v>
      </c>
      <c r="AJ44" s="63">
        <f t="shared" si="17"/>
        <v>-3.9479181170463562E-2</v>
      </c>
      <c r="AK44" s="63">
        <f t="shared" si="18"/>
        <v>-4.1232913732528687E-2</v>
      </c>
      <c r="AL44" s="63">
        <f t="shared" si="19"/>
        <v>-4.5960284769535065E-2</v>
      </c>
      <c r="AM44" s="19"/>
      <c r="AN44" s="82">
        <f t="shared" si="4"/>
        <v>2905000</v>
      </c>
      <c r="AO44" s="82">
        <f t="shared" si="4"/>
        <v>2650000</v>
      </c>
      <c r="AP44" s="82">
        <f t="shared" si="4"/>
        <v>2930000</v>
      </c>
      <c r="AQ44" s="82">
        <f t="shared" si="4"/>
        <v>2730000</v>
      </c>
      <c r="AR44" s="82">
        <f t="shared" si="4"/>
        <v>2690000</v>
      </c>
      <c r="AS44" s="37"/>
      <c r="AT44" s="82">
        <f t="shared" si="5"/>
        <v>-835000</v>
      </c>
      <c r="AU44" s="82">
        <f t="shared" si="5"/>
        <v>-905000</v>
      </c>
      <c r="AV44" s="82">
        <f t="shared" si="5"/>
        <v>-910000</v>
      </c>
      <c r="AW44" s="82">
        <f t="shared" si="5"/>
        <v>-955000</v>
      </c>
      <c r="AX44" s="82">
        <f t="shared" si="5"/>
        <v>-1060000</v>
      </c>
      <c r="AY44" s="37"/>
      <c r="AZ44" s="83">
        <f t="shared" si="6"/>
        <v>0.12570624053478241</v>
      </c>
      <c r="BA44" s="83">
        <f t="shared" si="6"/>
        <v>0.11461004614830017</v>
      </c>
      <c r="BB44" s="83">
        <f t="shared" si="6"/>
        <v>0.12682268023490906</v>
      </c>
      <c r="BC44" s="83">
        <f t="shared" si="6"/>
        <v>0.11812397837638855</v>
      </c>
      <c r="BD44" s="83">
        <f t="shared" si="6"/>
        <v>0.11647265404462814</v>
      </c>
      <c r="BF44" s="83">
        <f t="shared" si="7"/>
        <v>-3.6202728748321533E-2</v>
      </c>
      <c r="BG44" s="83">
        <f t="shared" si="7"/>
        <v>-3.9115101099014282E-2</v>
      </c>
      <c r="BH44" s="83">
        <f t="shared" si="7"/>
        <v>-3.9479181170463562E-2</v>
      </c>
      <c r="BI44" s="83">
        <f t="shared" si="7"/>
        <v>-4.1232913732528687E-2</v>
      </c>
      <c r="BJ44" s="83">
        <f t="shared" si="7"/>
        <v>-4.5960284769535065E-2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999926</v>
      </c>
      <c r="K45" s="78">
        <v>929332</v>
      </c>
      <c r="L45" s="78">
        <v>1042066</v>
      </c>
      <c r="M45" s="78">
        <v>1000998</v>
      </c>
      <c r="N45" s="78">
        <v>1051584</v>
      </c>
      <c r="O45" s="62"/>
      <c r="P45" s="78">
        <f t="shared" si="10"/>
        <v>-147827</v>
      </c>
      <c r="Q45" s="78">
        <f t="shared" si="11"/>
        <v>-201476</v>
      </c>
      <c r="R45" s="78">
        <f t="shared" si="12"/>
        <v>-189473</v>
      </c>
      <c r="S45" s="78">
        <f t="shared" si="13"/>
        <v>-221407</v>
      </c>
      <c r="T45" s="78">
        <f t="shared" si="14"/>
        <v>-268953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0.19097901880741119</v>
      </c>
      <c r="AC45" s="63">
        <v>0.1774960458278656</v>
      </c>
      <c r="AD45" s="63">
        <v>0.19902746379375458</v>
      </c>
      <c r="AE45" s="63">
        <v>0.19118376076221466</v>
      </c>
      <c r="AF45" s="63">
        <v>0.20084533095359802</v>
      </c>
      <c r="AG45" s="64"/>
      <c r="AH45" s="63">
        <f t="shared" si="15"/>
        <v>-2.8233930468559265E-2</v>
      </c>
      <c r="AI45" s="63">
        <f t="shared" si="16"/>
        <v>-3.848053514957428E-2</v>
      </c>
      <c r="AJ45" s="63">
        <f t="shared" si="17"/>
        <v>-3.6188036203384399E-2</v>
      </c>
      <c r="AK45" s="63">
        <f t="shared" si="18"/>
        <v>-4.228721559047699E-2</v>
      </c>
      <c r="AL45" s="63">
        <f t="shared" si="19"/>
        <v>-5.1368176937103271E-2</v>
      </c>
      <c r="AM45" s="19"/>
      <c r="AN45" s="82">
        <f t="shared" si="4"/>
        <v>1000000</v>
      </c>
      <c r="AO45" s="82">
        <f t="shared" si="4"/>
        <v>930000</v>
      </c>
      <c r="AP45" s="82">
        <f t="shared" si="4"/>
        <v>1040000</v>
      </c>
      <c r="AQ45" s="82">
        <f t="shared" si="4"/>
        <v>1000000</v>
      </c>
      <c r="AR45" s="82">
        <f t="shared" si="4"/>
        <v>1050000</v>
      </c>
      <c r="AS45" s="37"/>
      <c r="AT45" s="82">
        <f t="shared" si="5"/>
        <v>-150000</v>
      </c>
      <c r="AU45" s="82">
        <f t="shared" si="5"/>
        <v>-200000</v>
      </c>
      <c r="AV45" s="82">
        <f t="shared" si="5"/>
        <v>-190000</v>
      </c>
      <c r="AW45" s="82">
        <f t="shared" si="5"/>
        <v>-220000</v>
      </c>
      <c r="AX45" s="82">
        <f t="shared" si="5"/>
        <v>-270000</v>
      </c>
      <c r="AY45" s="37"/>
      <c r="AZ45" s="83">
        <f t="shared" si="6"/>
        <v>0.19097901880741119</v>
      </c>
      <c r="BA45" s="83">
        <f t="shared" si="6"/>
        <v>0.1774960458278656</v>
      </c>
      <c r="BB45" s="83">
        <f t="shared" si="6"/>
        <v>0.19902746379375458</v>
      </c>
      <c r="BC45" s="83">
        <f t="shared" si="6"/>
        <v>0.19118376076221466</v>
      </c>
      <c r="BD45" s="83">
        <f t="shared" si="6"/>
        <v>0.20084533095359802</v>
      </c>
      <c r="BF45" s="83">
        <f t="shared" si="7"/>
        <v>-2.8233930468559265E-2</v>
      </c>
      <c r="BG45" s="83">
        <f t="shared" si="7"/>
        <v>-3.848053514957428E-2</v>
      </c>
      <c r="BH45" s="83">
        <f t="shared" si="7"/>
        <v>-3.6188036203384399E-2</v>
      </c>
      <c r="BI45" s="83">
        <f t="shared" si="7"/>
        <v>-4.228721559047699E-2</v>
      </c>
      <c r="BJ45" s="83">
        <f t="shared" si="7"/>
        <v>-5.1368176937103271E-2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440818</v>
      </c>
      <c r="K46" s="78">
        <v>412499</v>
      </c>
      <c r="L46" s="78">
        <v>430009</v>
      </c>
      <c r="M46" s="78">
        <v>425927</v>
      </c>
      <c r="N46" s="78">
        <v>441900</v>
      </c>
      <c r="O46" s="62"/>
      <c r="P46" s="78">
        <f t="shared" si="10"/>
        <v>-53831</v>
      </c>
      <c r="Q46" s="78">
        <f t="shared" si="11"/>
        <v>-49668</v>
      </c>
      <c r="R46" s="78">
        <f t="shared" si="12"/>
        <v>-75513</v>
      </c>
      <c r="S46" s="78">
        <f t="shared" si="13"/>
        <v>-86645</v>
      </c>
      <c r="T46" s="78">
        <f t="shared" si="14"/>
        <v>-97139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0.19159694015979767</v>
      </c>
      <c r="AC46" s="63">
        <v>0.17928838729858398</v>
      </c>
      <c r="AD46" s="63">
        <v>0.18689891695976257</v>
      </c>
      <c r="AE46" s="63">
        <v>0.1851247251033783</v>
      </c>
      <c r="AF46" s="63">
        <v>0.1920672208070755</v>
      </c>
      <c r="AG46" s="64"/>
      <c r="AH46" s="63">
        <f t="shared" si="15"/>
        <v>-2.3397088050842285E-2</v>
      </c>
      <c r="AI46" s="63">
        <f t="shared" si="16"/>
        <v>-2.1587669849395752E-2</v>
      </c>
      <c r="AJ46" s="63">
        <f t="shared" si="17"/>
        <v>-3.2820940017700195E-2</v>
      </c>
      <c r="AK46" s="63">
        <f t="shared" si="18"/>
        <v>-3.7659347057342529E-2</v>
      </c>
      <c r="AL46" s="63">
        <f t="shared" si="19"/>
        <v>-4.2220443487167358E-2</v>
      </c>
      <c r="AM46" s="19"/>
      <c r="AN46" s="82">
        <f t="shared" si="4"/>
        <v>440000</v>
      </c>
      <c r="AO46" s="82">
        <f t="shared" si="4"/>
        <v>410000</v>
      </c>
      <c r="AP46" s="82">
        <f t="shared" si="4"/>
        <v>430000</v>
      </c>
      <c r="AQ46" s="82">
        <f t="shared" si="4"/>
        <v>425000</v>
      </c>
      <c r="AR46" s="82">
        <f t="shared" si="4"/>
        <v>440000</v>
      </c>
      <c r="AS46" s="37"/>
      <c r="AT46" s="82">
        <f t="shared" si="5"/>
        <v>-55000</v>
      </c>
      <c r="AU46" s="82">
        <f t="shared" si="5"/>
        <v>-50000</v>
      </c>
      <c r="AV46" s="82">
        <f t="shared" si="5"/>
        <v>-75000</v>
      </c>
      <c r="AW46" s="82">
        <f t="shared" si="5"/>
        <v>-85000</v>
      </c>
      <c r="AX46" s="82">
        <f t="shared" si="5"/>
        <v>-95000</v>
      </c>
      <c r="AY46" s="37"/>
      <c r="AZ46" s="83">
        <f t="shared" si="6"/>
        <v>0.19159694015979767</v>
      </c>
      <c r="BA46" s="83">
        <f t="shared" si="6"/>
        <v>0.17928838729858398</v>
      </c>
      <c r="BB46" s="83">
        <f t="shared" si="6"/>
        <v>0.18689891695976257</v>
      </c>
      <c r="BC46" s="83">
        <f t="shared" si="6"/>
        <v>0.1851247251033783</v>
      </c>
      <c r="BD46" s="83">
        <f t="shared" si="6"/>
        <v>0.1920672208070755</v>
      </c>
      <c r="BF46" s="83">
        <f t="shared" si="7"/>
        <v>-2.3397088050842285E-2</v>
      </c>
      <c r="BG46" s="83">
        <f t="shared" si="7"/>
        <v>-2.1587669849395752E-2</v>
      </c>
      <c r="BH46" s="83">
        <f t="shared" si="7"/>
        <v>-3.2820940017700195E-2</v>
      </c>
      <c r="BI46" s="83">
        <f t="shared" si="7"/>
        <v>-3.7659347057342529E-2</v>
      </c>
      <c r="BJ46" s="83">
        <f t="shared" si="7"/>
        <v>-4.2220443487167358E-2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559108</v>
      </c>
      <c r="K47" s="78">
        <v>516833</v>
      </c>
      <c r="L47" s="78">
        <v>612057</v>
      </c>
      <c r="M47" s="78">
        <v>575071</v>
      </c>
      <c r="N47" s="78">
        <v>609684</v>
      </c>
      <c r="O47" s="62"/>
      <c r="P47" s="78">
        <f t="shared" si="10"/>
        <v>-93996</v>
      </c>
      <c r="Q47" s="78">
        <f t="shared" si="11"/>
        <v>-151808</v>
      </c>
      <c r="R47" s="78">
        <f t="shared" si="12"/>
        <v>-113960</v>
      </c>
      <c r="S47" s="78">
        <f t="shared" si="13"/>
        <v>-134762</v>
      </c>
      <c r="T47" s="78">
        <f t="shared" si="14"/>
        <v>-171814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0.19049462676048279</v>
      </c>
      <c r="AC47" s="63">
        <v>0.1760910302400589</v>
      </c>
      <c r="AD47" s="63">
        <v>0.20853497087955475</v>
      </c>
      <c r="AE47" s="63">
        <v>0.19593340158462524</v>
      </c>
      <c r="AF47" s="63">
        <v>0.20772644877433777</v>
      </c>
      <c r="AG47" s="64"/>
      <c r="AH47" s="63">
        <f t="shared" si="15"/>
        <v>-3.2025530934333801E-2</v>
      </c>
      <c r="AI47" s="63">
        <f t="shared" si="16"/>
        <v>-5.172276496887207E-2</v>
      </c>
      <c r="AJ47" s="63">
        <f t="shared" si="17"/>
        <v>-3.8827493786811829E-2</v>
      </c>
      <c r="AK47" s="63">
        <f t="shared" si="18"/>
        <v>-4.5914992690086365E-2</v>
      </c>
      <c r="AL47" s="63">
        <f t="shared" si="19"/>
        <v>-5.8539032936096191E-2</v>
      </c>
      <c r="AM47" s="19"/>
      <c r="AN47" s="82">
        <f t="shared" si="4"/>
        <v>560000</v>
      </c>
      <c r="AO47" s="82">
        <f t="shared" si="4"/>
        <v>515000</v>
      </c>
      <c r="AP47" s="82">
        <f t="shared" si="4"/>
        <v>610000</v>
      </c>
      <c r="AQ47" s="82">
        <f t="shared" si="4"/>
        <v>575000</v>
      </c>
      <c r="AR47" s="82">
        <f t="shared" si="4"/>
        <v>610000</v>
      </c>
      <c r="AS47" s="37"/>
      <c r="AT47" s="82">
        <f t="shared" ref="AT47" si="20">IF(P47&lt;0,MROUND(P47,-5000),MROUND(P47,5000))</f>
        <v>-95000</v>
      </c>
      <c r="AU47" s="82">
        <f t="shared" ref="AU47" si="21">IF(Q47&lt;0,MROUND(Q47,-5000),MROUND(Q47,5000))</f>
        <v>-150000</v>
      </c>
      <c r="AV47" s="82">
        <f t="shared" ref="AV47" si="22">IF(R47&lt;0,MROUND(R47,-5000),MROUND(R47,5000))</f>
        <v>-115000</v>
      </c>
      <c r="AW47" s="82">
        <f t="shared" ref="AW47" si="23">IF(S47&lt;0,MROUND(S47,-5000),MROUND(S47,5000))</f>
        <v>-135000</v>
      </c>
      <c r="AX47" s="82">
        <f t="shared" ref="AX47" si="24">IF(T47&lt;0,MROUND(T47,-5000),MROUND(T47,5000))</f>
        <v>-170000</v>
      </c>
      <c r="AY47" s="37"/>
      <c r="AZ47" s="83">
        <f t="shared" si="6"/>
        <v>0.19049462676048279</v>
      </c>
      <c r="BA47" s="83">
        <f t="shared" si="6"/>
        <v>0.1760910302400589</v>
      </c>
      <c r="BB47" s="83">
        <f t="shared" si="6"/>
        <v>0.20853497087955475</v>
      </c>
      <c r="BC47" s="83">
        <f t="shared" si="6"/>
        <v>0.19593340158462524</v>
      </c>
      <c r="BD47" s="83">
        <f t="shared" si="6"/>
        <v>0.20772644877433777</v>
      </c>
      <c r="BF47" s="83">
        <f t="shared" ref="BF47" si="25">AH47</f>
        <v>-3.2025530934333801E-2</v>
      </c>
      <c r="BG47" s="83">
        <f t="shared" ref="BG47" si="26">AI47</f>
        <v>-5.172276496887207E-2</v>
      </c>
      <c r="BH47" s="83">
        <f t="shared" ref="BH47" si="27">AJ47</f>
        <v>-3.8827493786811829E-2</v>
      </c>
      <c r="BI47" s="83">
        <f t="shared" ref="BI47" si="28">AK47</f>
        <v>-4.5914992690086365E-2</v>
      </c>
      <c r="BJ47" s="83">
        <f t="shared" ref="BJ47" si="29">AL47</f>
        <v>-5.8539032936096191E-2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1470574</v>
      </c>
      <c r="K48" s="78">
        <v>1362182</v>
      </c>
      <c r="L48" s="78">
        <v>1567716</v>
      </c>
      <c r="M48" s="78">
        <v>1450711</v>
      </c>
      <c r="N48" s="78">
        <v>1484025</v>
      </c>
      <c r="O48" s="62"/>
      <c r="P48" s="78">
        <f t="shared" si="10"/>
        <v>-452890</v>
      </c>
      <c r="Q48" s="78">
        <f t="shared" si="11"/>
        <v>-512565</v>
      </c>
      <c r="R48" s="78">
        <f t="shared" si="12"/>
        <v>-482798</v>
      </c>
      <c r="S48" s="78">
        <f t="shared" si="13"/>
        <v>-535665</v>
      </c>
      <c r="T48" s="78">
        <f t="shared" si="14"/>
        <v>-587127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0.15907692909240723</v>
      </c>
      <c r="AC48" s="63">
        <v>0.14735180139541626</v>
      </c>
      <c r="AD48" s="63">
        <v>0.16958510875701904</v>
      </c>
      <c r="AE48" s="63">
        <v>0.15692828595638275</v>
      </c>
      <c r="AF48" s="63">
        <v>0.16053196787834167</v>
      </c>
      <c r="AG48" s="64"/>
      <c r="AH48" s="63">
        <f t="shared" si="15"/>
        <v>-4.8990637063980103E-2</v>
      </c>
      <c r="AI48" s="63">
        <f t="shared" si="16"/>
        <v>-5.5445879697799683E-2</v>
      </c>
      <c r="AJ48" s="63">
        <f t="shared" si="17"/>
        <v>-5.2225887775421143E-2</v>
      </c>
      <c r="AK48" s="63">
        <f t="shared" si="18"/>
        <v>-5.7944685220718384E-2</v>
      </c>
      <c r="AL48" s="63">
        <f t="shared" si="19"/>
        <v>-6.3511505722999573E-2</v>
      </c>
      <c r="AM48" s="19"/>
      <c r="AN48" s="82">
        <f t="shared" si="4"/>
        <v>1470000</v>
      </c>
      <c r="AO48" s="82">
        <f t="shared" si="4"/>
        <v>1360000</v>
      </c>
      <c r="AP48" s="82">
        <f t="shared" si="4"/>
        <v>1570000</v>
      </c>
      <c r="AQ48" s="82">
        <f t="shared" si="4"/>
        <v>1450000</v>
      </c>
      <c r="AR48" s="82">
        <f t="shared" si="4"/>
        <v>1485000</v>
      </c>
      <c r="AS48" s="37"/>
      <c r="AT48" s="82">
        <f t="shared" si="5"/>
        <v>-455000</v>
      </c>
      <c r="AU48" s="82">
        <f t="shared" si="5"/>
        <v>-515000</v>
      </c>
      <c r="AV48" s="82">
        <f t="shared" si="5"/>
        <v>-485000</v>
      </c>
      <c r="AW48" s="82">
        <f t="shared" si="5"/>
        <v>-535000</v>
      </c>
      <c r="AX48" s="82">
        <f t="shared" si="5"/>
        <v>-585000</v>
      </c>
      <c r="AY48" s="37"/>
      <c r="AZ48" s="83">
        <f t="shared" si="6"/>
        <v>0.15907692909240723</v>
      </c>
      <c r="BA48" s="83">
        <f t="shared" si="6"/>
        <v>0.14735180139541626</v>
      </c>
      <c r="BB48" s="83">
        <f t="shared" si="6"/>
        <v>0.16958510875701904</v>
      </c>
      <c r="BC48" s="83">
        <f t="shared" si="6"/>
        <v>0.15692828595638275</v>
      </c>
      <c r="BD48" s="83">
        <f t="shared" si="6"/>
        <v>0.16053196787834167</v>
      </c>
      <c r="BF48" s="83">
        <f t="shared" si="7"/>
        <v>-4.8990637063980103E-2</v>
      </c>
      <c r="BG48" s="83">
        <f t="shared" si="7"/>
        <v>-5.5445879697799683E-2</v>
      </c>
      <c r="BH48" s="83">
        <f t="shared" si="7"/>
        <v>-5.2225887775421143E-2</v>
      </c>
      <c r="BI48" s="83">
        <f t="shared" si="7"/>
        <v>-5.7944685220718384E-2</v>
      </c>
      <c r="BJ48" s="83">
        <f t="shared" si="7"/>
        <v>-6.3511505722999573E-2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2807798</v>
      </c>
      <c r="K50" s="78">
        <v>2353946</v>
      </c>
      <c r="L50" s="78">
        <v>2598878</v>
      </c>
      <c r="M50" s="78">
        <v>2393052</v>
      </c>
      <c r="N50" s="78">
        <v>2433884</v>
      </c>
      <c r="O50" s="62"/>
      <c r="P50" s="78">
        <v>-747559</v>
      </c>
      <c r="Q50" s="78">
        <v>-935796</v>
      </c>
      <c r="R50" s="78">
        <v>-893970</v>
      </c>
      <c r="S50" s="78">
        <v>-942369</v>
      </c>
      <c r="T50" s="78">
        <v>-982956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0.2646019458770752</v>
      </c>
      <c r="AC50" s="63">
        <v>0.22183172404766083</v>
      </c>
      <c r="AD50" s="63">
        <v>0.24491368234157562</v>
      </c>
      <c r="AE50" s="63">
        <v>0.22551700472831726</v>
      </c>
      <c r="AF50" s="63">
        <v>0.22936493158340454</v>
      </c>
      <c r="AG50" s="64"/>
      <c r="AH50" s="63">
        <v>-7.0448637008666992E-2</v>
      </c>
      <c r="AI50" s="63">
        <v>-8.8187769055366516E-2</v>
      </c>
      <c r="AJ50" s="63">
        <v>-8.4246143698692322E-2</v>
      </c>
      <c r="AK50" s="63">
        <v>-8.8807195425033569E-2</v>
      </c>
      <c r="AL50" s="63">
        <v>-9.2632055282592773E-2</v>
      </c>
      <c r="AM50" s="19"/>
      <c r="AN50" s="82">
        <f t="shared" si="4"/>
        <v>2810000</v>
      </c>
      <c r="AO50" s="82">
        <f t="shared" si="4"/>
        <v>2355000</v>
      </c>
      <c r="AP50" s="82">
        <f t="shared" si="4"/>
        <v>2600000</v>
      </c>
      <c r="AQ50" s="82">
        <f t="shared" si="4"/>
        <v>2395000</v>
      </c>
      <c r="AR50" s="82">
        <f t="shared" si="4"/>
        <v>2435000</v>
      </c>
      <c r="AS50" s="37"/>
      <c r="AT50" s="82">
        <f t="shared" si="5"/>
        <v>-750000</v>
      </c>
      <c r="AU50" s="82">
        <f t="shared" si="5"/>
        <v>-935000</v>
      </c>
      <c r="AV50" s="82">
        <f t="shared" si="5"/>
        <v>-895000</v>
      </c>
      <c r="AW50" s="82">
        <f t="shared" si="5"/>
        <v>-940000</v>
      </c>
      <c r="AX50" s="82">
        <f t="shared" si="5"/>
        <v>-985000</v>
      </c>
      <c r="AY50" s="37"/>
      <c r="AZ50" s="83">
        <f t="shared" si="6"/>
        <v>0.2646019458770752</v>
      </c>
      <c r="BA50" s="83">
        <f t="shared" si="6"/>
        <v>0.22183172404766083</v>
      </c>
      <c r="BB50" s="83">
        <f t="shared" si="6"/>
        <v>0.24491368234157562</v>
      </c>
      <c r="BC50" s="83">
        <f t="shared" si="6"/>
        <v>0.22551700472831726</v>
      </c>
      <c r="BD50" s="83">
        <f t="shared" si="6"/>
        <v>0.22936493158340454</v>
      </c>
      <c r="BF50" s="83">
        <f t="shared" si="7"/>
        <v>-7.0448637008666992E-2</v>
      </c>
      <c r="BG50" s="83">
        <f t="shared" si="7"/>
        <v>-8.8187769055366516E-2</v>
      </c>
      <c r="BH50" s="83">
        <f t="shared" si="7"/>
        <v>-8.4246143698692322E-2</v>
      </c>
      <c r="BI50" s="83">
        <f t="shared" si="7"/>
        <v>-8.8807195425033569E-2</v>
      </c>
      <c r="BJ50" s="83">
        <f t="shared" si="7"/>
        <v>-9.2632055282592773E-2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2527934</v>
      </c>
      <c r="K51" s="78">
        <v>2329776</v>
      </c>
      <c r="L51" s="78">
        <v>2207385</v>
      </c>
      <c r="M51" s="78">
        <v>2169714</v>
      </c>
      <c r="N51" s="78">
        <v>2187617</v>
      </c>
      <c r="O51" s="62"/>
      <c r="P51" s="78">
        <v>-460534</v>
      </c>
      <c r="Q51" s="78">
        <v>-524152</v>
      </c>
      <c r="R51" s="78">
        <v>-543022</v>
      </c>
      <c r="S51" s="78">
        <v>-532528</v>
      </c>
      <c r="T51" s="78">
        <v>-576198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0.19667112827301025</v>
      </c>
      <c r="AC51" s="63">
        <v>0.18125461041927338</v>
      </c>
      <c r="AD51" s="63">
        <v>0.17173269391059875</v>
      </c>
      <c r="AE51" s="63">
        <v>0.1688019186258316</v>
      </c>
      <c r="AF51" s="63">
        <v>0.17019475996494293</v>
      </c>
      <c r="AG51" s="64"/>
      <c r="AH51" s="63">
        <v>-3.5829156637191772E-2</v>
      </c>
      <c r="AI51" s="63">
        <v>-4.0778577327728271E-2</v>
      </c>
      <c r="AJ51" s="63">
        <v>-4.2246654629707336E-2</v>
      </c>
      <c r="AK51" s="63">
        <v>-4.1430220007896423E-2</v>
      </c>
      <c r="AL51" s="63">
        <v>-4.4827714562416077E-2</v>
      </c>
      <c r="AM51" s="50"/>
      <c r="AN51" s="82">
        <f t="shared" si="4"/>
        <v>2530000</v>
      </c>
      <c r="AO51" s="82">
        <f t="shared" si="4"/>
        <v>2330000</v>
      </c>
      <c r="AP51" s="82">
        <f t="shared" si="4"/>
        <v>2205000</v>
      </c>
      <c r="AQ51" s="82">
        <f t="shared" si="4"/>
        <v>2170000</v>
      </c>
      <c r="AR51" s="82">
        <f t="shared" si="4"/>
        <v>2190000</v>
      </c>
      <c r="AS51" s="51"/>
      <c r="AT51" s="82">
        <f t="shared" si="5"/>
        <v>-460000</v>
      </c>
      <c r="AU51" s="82">
        <f t="shared" si="5"/>
        <v>-525000</v>
      </c>
      <c r="AV51" s="82">
        <f t="shared" si="5"/>
        <v>-545000</v>
      </c>
      <c r="AW51" s="82">
        <f t="shared" si="5"/>
        <v>-535000</v>
      </c>
      <c r="AX51" s="82">
        <f t="shared" si="5"/>
        <v>-575000</v>
      </c>
      <c r="AY51" s="51"/>
      <c r="AZ51" s="83">
        <f t="shared" si="6"/>
        <v>0.19667112827301025</v>
      </c>
      <c r="BA51" s="83">
        <f t="shared" si="6"/>
        <v>0.18125461041927338</v>
      </c>
      <c r="BB51" s="83">
        <f t="shared" si="6"/>
        <v>0.17173269391059875</v>
      </c>
      <c r="BC51" s="83">
        <f t="shared" si="6"/>
        <v>0.1688019186258316</v>
      </c>
      <c r="BD51" s="83">
        <f t="shared" si="6"/>
        <v>0.17019475996494293</v>
      </c>
      <c r="BF51" s="83">
        <f t="shared" si="7"/>
        <v>-3.5829156637191772E-2</v>
      </c>
      <c r="BG51" s="83">
        <f t="shared" si="7"/>
        <v>-4.0778577327728271E-2</v>
      </c>
      <c r="BH51" s="83">
        <f t="shared" si="7"/>
        <v>-4.2246654629707336E-2</v>
      </c>
      <c r="BI51" s="83">
        <f t="shared" si="7"/>
        <v>-4.1430220007896423E-2</v>
      </c>
      <c r="BJ51" s="83">
        <f t="shared" si="7"/>
        <v>-4.4827714562416077E-2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1667660</v>
      </c>
      <c r="K52" s="78">
        <v>2034112</v>
      </c>
      <c r="L52" s="78">
        <v>2380511</v>
      </c>
      <c r="M52" s="78">
        <v>2348476</v>
      </c>
      <c r="N52" s="78">
        <v>2412829</v>
      </c>
      <c r="O52" s="62"/>
      <c r="P52" s="78">
        <v>-180334</v>
      </c>
      <c r="Q52" s="78">
        <v>-239706</v>
      </c>
      <c r="R52" s="78">
        <v>-250132</v>
      </c>
      <c r="S52" s="78">
        <v>-282175</v>
      </c>
      <c r="T52" s="78">
        <v>-277641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7.2436891496181488E-2</v>
      </c>
      <c r="AC52" s="63">
        <v>8.8354192674160004E-2</v>
      </c>
      <c r="AD52" s="63">
        <v>0.10340046882629395</v>
      </c>
      <c r="AE52" s="63">
        <v>0.10200899094343185</v>
      </c>
      <c r="AF52" s="63">
        <v>0.10480424016714096</v>
      </c>
      <c r="AG52" s="64"/>
      <c r="AH52" s="63">
        <v>-7.8330338001251221E-3</v>
      </c>
      <c r="AI52" s="63">
        <v>-1.0411933064460754E-2</v>
      </c>
      <c r="AJ52" s="63">
        <v>-1.0864794254302979E-2</v>
      </c>
      <c r="AK52" s="63">
        <v>-1.2256622314453125E-2</v>
      </c>
      <c r="AL52" s="63">
        <v>-1.2059681117534637E-2</v>
      </c>
      <c r="AM52" s="19"/>
      <c r="AN52" s="82">
        <f t="shared" si="4"/>
        <v>1670000</v>
      </c>
      <c r="AO52" s="82">
        <f t="shared" si="4"/>
        <v>2035000</v>
      </c>
      <c r="AP52" s="82">
        <f t="shared" si="4"/>
        <v>2380000</v>
      </c>
      <c r="AQ52" s="82">
        <f t="shared" si="4"/>
        <v>2350000</v>
      </c>
      <c r="AR52" s="82">
        <f t="shared" si="4"/>
        <v>2415000</v>
      </c>
      <c r="AS52" s="37"/>
      <c r="AT52" s="82">
        <f t="shared" si="5"/>
        <v>-180000</v>
      </c>
      <c r="AU52" s="82">
        <f t="shared" si="5"/>
        <v>-240000</v>
      </c>
      <c r="AV52" s="82">
        <f t="shared" si="5"/>
        <v>-250000</v>
      </c>
      <c r="AW52" s="82">
        <f t="shared" si="5"/>
        <v>-280000</v>
      </c>
      <c r="AX52" s="82">
        <f t="shared" si="5"/>
        <v>-280000</v>
      </c>
      <c r="AY52" s="37"/>
      <c r="AZ52" s="83">
        <f t="shared" si="6"/>
        <v>7.2436891496181488E-2</v>
      </c>
      <c r="BA52" s="83">
        <f t="shared" si="6"/>
        <v>8.8354192674160004E-2</v>
      </c>
      <c r="BB52" s="83">
        <f t="shared" si="6"/>
        <v>0.10340046882629395</v>
      </c>
      <c r="BC52" s="83">
        <f t="shared" si="6"/>
        <v>0.10200899094343185</v>
      </c>
      <c r="BD52" s="83">
        <f t="shared" si="6"/>
        <v>0.10480424016714096</v>
      </c>
      <c r="BF52" s="83">
        <f t="shared" si="7"/>
        <v>-7.8330338001251221E-3</v>
      </c>
      <c r="BG52" s="83">
        <f t="shared" si="7"/>
        <v>-1.0411933064460754E-2</v>
      </c>
      <c r="BH52" s="83">
        <f t="shared" si="7"/>
        <v>-1.0864794254302979E-2</v>
      </c>
      <c r="BI52" s="83">
        <f t="shared" si="7"/>
        <v>-1.2256622314453125E-2</v>
      </c>
      <c r="BJ52" s="83">
        <f t="shared" si="7"/>
        <v>-1.2059681117534637E-2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800224</v>
      </c>
      <c r="K53" s="78">
        <v>786202</v>
      </c>
      <c r="L53" s="78">
        <v>792055</v>
      </c>
      <c r="M53" s="78">
        <v>723855</v>
      </c>
      <c r="N53" s="78">
        <v>713838</v>
      </c>
      <c r="O53" s="62"/>
      <c r="P53" s="78">
        <v>-132704</v>
      </c>
      <c r="Q53" s="78">
        <v>-72867</v>
      </c>
      <c r="R53" s="78">
        <v>-94347</v>
      </c>
      <c r="S53" s="78">
        <v>-111823</v>
      </c>
      <c r="T53" s="78">
        <v>-167207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3.9529506117105484E-2</v>
      </c>
      <c r="AC53" s="63">
        <v>3.8836847990751266E-2</v>
      </c>
      <c r="AD53" s="63">
        <v>3.9125975221395493E-2</v>
      </c>
      <c r="AE53" s="63">
        <v>3.5757027566432953E-2</v>
      </c>
      <c r="AF53" s="63">
        <v>3.5262208431959152E-2</v>
      </c>
      <c r="AG53" s="64"/>
      <c r="AH53" s="63">
        <v>-6.5553188323974609E-3</v>
      </c>
      <c r="AI53" s="63">
        <v>-3.5994872450828552E-3</v>
      </c>
      <c r="AJ53" s="63">
        <v>-4.6605579555034637E-3</v>
      </c>
      <c r="AK53" s="63">
        <v>-5.5238381028175354E-3</v>
      </c>
      <c r="AL53" s="63">
        <v>-8.259698748588562E-3</v>
      </c>
      <c r="AM53" s="19"/>
      <c r="AN53" s="82">
        <f t="shared" si="4"/>
        <v>800000</v>
      </c>
      <c r="AO53" s="82">
        <f t="shared" si="4"/>
        <v>785000</v>
      </c>
      <c r="AP53" s="82">
        <f t="shared" si="4"/>
        <v>790000</v>
      </c>
      <c r="AQ53" s="82">
        <f t="shared" si="4"/>
        <v>725000</v>
      </c>
      <c r="AR53" s="82">
        <f t="shared" si="4"/>
        <v>715000</v>
      </c>
      <c r="AS53" s="37"/>
      <c r="AT53" s="82">
        <f t="shared" si="5"/>
        <v>-135000</v>
      </c>
      <c r="AU53" s="82">
        <f t="shared" si="5"/>
        <v>-75000</v>
      </c>
      <c r="AV53" s="82">
        <f t="shared" si="5"/>
        <v>-95000</v>
      </c>
      <c r="AW53" s="82">
        <f t="shared" si="5"/>
        <v>-110000</v>
      </c>
      <c r="AX53" s="82">
        <f t="shared" si="5"/>
        <v>-165000</v>
      </c>
      <c r="AY53" s="37"/>
      <c r="AZ53" s="83">
        <f t="shared" si="6"/>
        <v>3.9529506117105484E-2</v>
      </c>
      <c r="BA53" s="83">
        <f t="shared" si="6"/>
        <v>3.8836847990751266E-2</v>
      </c>
      <c r="BB53" s="83">
        <f t="shared" si="6"/>
        <v>3.9125975221395493E-2</v>
      </c>
      <c r="BC53" s="83">
        <f t="shared" si="6"/>
        <v>3.5757027566432953E-2</v>
      </c>
      <c r="BD53" s="83">
        <f t="shared" si="6"/>
        <v>3.5262208431959152E-2</v>
      </c>
      <c r="BF53" s="83">
        <f t="shared" si="7"/>
        <v>-6.5553188323974609E-3</v>
      </c>
      <c r="BG53" s="83">
        <f t="shared" si="7"/>
        <v>-3.5994872450828552E-3</v>
      </c>
      <c r="BH53" s="83">
        <f t="shared" si="7"/>
        <v>-4.6605579555034637E-3</v>
      </c>
      <c r="BI53" s="83">
        <f t="shared" si="7"/>
        <v>-5.5238381028175354E-3</v>
      </c>
      <c r="BJ53" s="83">
        <f t="shared" si="7"/>
        <v>-8.259698748588562E-3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5182558.5</v>
      </c>
      <c r="M55" s="78">
        <v>5169492.5</v>
      </c>
      <c r="N55" s="78">
        <v>5239135.5</v>
      </c>
      <c r="O55" s="62"/>
      <c r="P55" s="78"/>
      <c r="Q55" s="78"/>
      <c r="R55" s="78">
        <v>-1263401</v>
      </c>
      <c r="S55" s="78">
        <v>-1359433.625</v>
      </c>
      <c r="T55" s="78">
        <v>-1440603.625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9.2381976544857025E-2</v>
      </c>
      <c r="AE55" s="63">
        <v>9.2149071395397186E-2</v>
      </c>
      <c r="AF55" s="63">
        <v>9.3390494585037231E-2</v>
      </c>
      <c r="AG55" s="64"/>
      <c r="AH55" s="63"/>
      <c r="AI55" s="63"/>
      <c r="AJ55" s="63">
        <v>-2.2520825266838074E-2</v>
      </c>
      <c r="AK55" s="63">
        <v>-2.4232657626271248E-2</v>
      </c>
      <c r="AL55" s="63">
        <v>-2.5679558515548706E-2</v>
      </c>
      <c r="AM55" s="19"/>
      <c r="AN55" s="82"/>
      <c r="AO55" s="82"/>
      <c r="AP55" s="82">
        <f t="shared" ref="AP55:AR72" si="30">MROUND(L55, 5000)</f>
        <v>5185000</v>
      </c>
      <c r="AQ55" s="82">
        <f t="shared" si="30"/>
        <v>5170000</v>
      </c>
      <c r="AR55" s="82">
        <f t="shared" si="30"/>
        <v>5240000</v>
      </c>
      <c r="AS55" s="37"/>
      <c r="AT55" s="82"/>
      <c r="AU55" s="82"/>
      <c r="AV55" s="82">
        <f t="shared" ref="AV55:AX72" si="31">IF(R55&lt;0,MROUND(R55,-5000),MROUND(R55,5000))</f>
        <v>-1265000</v>
      </c>
      <c r="AW55" s="82">
        <f t="shared" si="31"/>
        <v>-1360000</v>
      </c>
      <c r="AX55" s="82">
        <f t="shared" si="31"/>
        <v>-1440000</v>
      </c>
      <c r="AY55" s="37"/>
      <c r="AZ55" s="83"/>
      <c r="BA55" s="83"/>
      <c r="BB55" s="83">
        <f t="shared" ref="BB55:BD72" si="32">AD55</f>
        <v>9.2381976544857025E-2</v>
      </c>
      <c r="BC55" s="83">
        <f t="shared" si="32"/>
        <v>9.2149071395397186E-2</v>
      </c>
      <c r="BD55" s="83">
        <f t="shared" si="32"/>
        <v>9.3390494585037231E-2</v>
      </c>
      <c r="BF55" s="83"/>
      <c r="BG55" s="83"/>
      <c r="BH55" s="83">
        <f t="shared" ref="BH55:BJ72" si="33">AJ55</f>
        <v>-2.2520825266838074E-2</v>
      </c>
      <c r="BI55" s="83">
        <f t="shared" si="33"/>
        <v>-2.4232657626271248E-2</v>
      </c>
      <c r="BJ55" s="83">
        <f t="shared" si="33"/>
        <v>-2.5679558515548706E-2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163263.328125</v>
      </c>
      <c r="M56" s="78">
        <v>152786</v>
      </c>
      <c r="N56" s="78">
        <v>155626.671875</v>
      </c>
      <c r="O56" s="62"/>
      <c r="P56" s="78"/>
      <c r="Q56" s="78"/>
      <c r="R56" s="78">
        <v>-58233.33203125</v>
      </c>
      <c r="S56" s="78">
        <v>-63678</v>
      </c>
      <c r="T56" s="78">
        <v>-55620.33203125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0.18233992159366608</v>
      </c>
      <c r="AE56" s="63">
        <v>0.17063835263252258</v>
      </c>
      <c r="AF56" s="63">
        <v>0.17381094396114349</v>
      </c>
      <c r="AG56" s="64"/>
      <c r="AH56" s="63"/>
      <c r="AI56" s="63"/>
      <c r="AJ56" s="63">
        <v>-6.5037630498409271E-2</v>
      </c>
      <c r="AK56" s="63">
        <v>-7.1118481457233429E-2</v>
      </c>
      <c r="AL56" s="63">
        <v>-6.2119316309690475E-2</v>
      </c>
      <c r="AM56" s="19"/>
      <c r="AN56" s="82"/>
      <c r="AO56" s="82"/>
      <c r="AP56" s="82">
        <f t="shared" si="30"/>
        <v>165000</v>
      </c>
      <c r="AQ56" s="82">
        <f t="shared" si="30"/>
        <v>155000</v>
      </c>
      <c r="AR56" s="82">
        <f t="shared" si="30"/>
        <v>155000</v>
      </c>
      <c r="AS56" s="37"/>
      <c r="AT56" s="82"/>
      <c r="AU56" s="82"/>
      <c r="AV56" s="82">
        <f t="shared" si="31"/>
        <v>-60000</v>
      </c>
      <c r="AW56" s="82">
        <f t="shared" si="31"/>
        <v>-65000</v>
      </c>
      <c r="AX56" s="82">
        <f t="shared" si="31"/>
        <v>-55000</v>
      </c>
      <c r="AY56" s="37"/>
      <c r="AZ56" s="83"/>
      <c r="BA56" s="83"/>
      <c r="BB56" s="83">
        <f t="shared" si="32"/>
        <v>0.18233992159366608</v>
      </c>
      <c r="BC56" s="83">
        <f t="shared" si="32"/>
        <v>0.17063835263252258</v>
      </c>
      <c r="BD56" s="83">
        <f t="shared" si="32"/>
        <v>0.17381094396114349</v>
      </c>
      <c r="BF56" s="83"/>
      <c r="BG56" s="83"/>
      <c r="BH56" s="83">
        <f t="shared" si="33"/>
        <v>-6.5037630498409271E-2</v>
      </c>
      <c r="BI56" s="83">
        <f t="shared" si="33"/>
        <v>-7.1118481457233429E-2</v>
      </c>
      <c r="BJ56" s="83">
        <f t="shared" si="33"/>
        <v>-6.2119316309690475E-2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1445041.375</v>
      </c>
      <c r="M57" s="78">
        <v>1433701</v>
      </c>
      <c r="N57" s="78">
        <v>1440089.375</v>
      </c>
      <c r="O57" s="62"/>
      <c r="P57" s="78"/>
      <c r="Q57" s="78"/>
      <c r="R57" s="78">
        <v>-198018</v>
      </c>
      <c r="S57" s="78">
        <v>-184213.671875</v>
      </c>
      <c r="T57" s="78">
        <v>-177542.328125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0.23401398956775665</v>
      </c>
      <c r="AE57" s="63">
        <v>0.23217751085758209</v>
      </c>
      <c r="AF57" s="63">
        <v>0.23321205377578735</v>
      </c>
      <c r="AG57" s="64"/>
      <c r="AH57" s="63"/>
      <c r="AI57" s="63"/>
      <c r="AJ57" s="63">
        <v>-3.2067578285932541E-2</v>
      </c>
      <c r="AK57" s="63">
        <v>-2.983207069337368E-2</v>
      </c>
      <c r="AL57" s="63">
        <v>-2.875170111656189E-2</v>
      </c>
      <c r="AM57" s="19"/>
      <c r="AN57" s="82"/>
      <c r="AO57" s="82"/>
      <c r="AP57" s="82">
        <f t="shared" si="30"/>
        <v>1445000</v>
      </c>
      <c r="AQ57" s="82">
        <f t="shared" si="30"/>
        <v>1435000</v>
      </c>
      <c r="AR57" s="82">
        <f t="shared" si="30"/>
        <v>1440000</v>
      </c>
      <c r="AS57" s="37"/>
      <c r="AT57" s="82"/>
      <c r="AU57" s="82"/>
      <c r="AV57" s="82">
        <f t="shared" si="31"/>
        <v>-200000</v>
      </c>
      <c r="AW57" s="82">
        <f t="shared" si="31"/>
        <v>-185000</v>
      </c>
      <c r="AX57" s="82">
        <f t="shared" si="31"/>
        <v>-180000</v>
      </c>
      <c r="AY57" s="37"/>
      <c r="AZ57" s="83"/>
      <c r="BA57" s="83"/>
      <c r="BB57" s="83">
        <f t="shared" si="32"/>
        <v>0.23401398956775665</v>
      </c>
      <c r="BC57" s="83">
        <f t="shared" si="32"/>
        <v>0.23217751085758209</v>
      </c>
      <c r="BD57" s="83">
        <f t="shared" si="32"/>
        <v>0.23321205377578735</v>
      </c>
      <c r="BF57" s="83"/>
      <c r="BG57" s="83"/>
      <c r="BH57" s="83">
        <f t="shared" si="33"/>
        <v>-3.2067578285932541E-2</v>
      </c>
      <c r="BI57" s="83">
        <f t="shared" si="33"/>
        <v>-2.983207069337368E-2</v>
      </c>
      <c r="BJ57" s="83">
        <f t="shared" si="33"/>
        <v>-2.875170111656189E-2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554107.6875</v>
      </c>
      <c r="M58" s="78">
        <v>541922</v>
      </c>
      <c r="N58" s="78">
        <v>533188.3125</v>
      </c>
      <c r="O58" s="62"/>
      <c r="P58" s="78"/>
      <c r="Q58" s="78"/>
      <c r="R58" s="78">
        <v>-103896.3359375</v>
      </c>
      <c r="S58" s="78">
        <v>-110210.6640625</v>
      </c>
      <c r="T58" s="78">
        <v>-120860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0.24989782273769379</v>
      </c>
      <c r="AE58" s="63">
        <v>0.24440218508243561</v>
      </c>
      <c r="AF58" s="63">
        <v>0.24046337604522705</v>
      </c>
      <c r="AG58" s="64"/>
      <c r="AH58" s="63"/>
      <c r="AI58" s="63"/>
      <c r="AJ58" s="63">
        <v>-4.6856343746185303E-2</v>
      </c>
      <c r="AK58" s="63">
        <v>-4.9704059958457947E-2</v>
      </c>
      <c r="AL58" s="63">
        <v>-5.4506819695234299E-2</v>
      </c>
      <c r="AM58" s="19"/>
      <c r="AN58" s="82"/>
      <c r="AO58" s="82"/>
      <c r="AP58" s="82">
        <f t="shared" si="30"/>
        <v>555000</v>
      </c>
      <c r="AQ58" s="82">
        <f t="shared" si="30"/>
        <v>540000</v>
      </c>
      <c r="AR58" s="82">
        <f t="shared" si="30"/>
        <v>535000</v>
      </c>
      <c r="AS58" s="37"/>
      <c r="AT58" s="82"/>
      <c r="AU58" s="82"/>
      <c r="AV58" s="82">
        <f t="shared" si="31"/>
        <v>-105000</v>
      </c>
      <c r="AW58" s="82">
        <f t="shared" si="31"/>
        <v>-110000</v>
      </c>
      <c r="AX58" s="82">
        <f t="shared" si="31"/>
        <v>-120000</v>
      </c>
      <c r="AY58" s="37"/>
      <c r="AZ58" s="83"/>
      <c r="BA58" s="83"/>
      <c r="BB58" s="83">
        <f t="shared" si="32"/>
        <v>0.24989782273769379</v>
      </c>
      <c r="BC58" s="83">
        <f t="shared" si="32"/>
        <v>0.24440218508243561</v>
      </c>
      <c r="BD58" s="83">
        <f t="shared" si="32"/>
        <v>0.24046337604522705</v>
      </c>
      <c r="BF58" s="83"/>
      <c r="BG58" s="83"/>
      <c r="BH58" s="83">
        <f t="shared" si="33"/>
        <v>-4.6856343746185303E-2</v>
      </c>
      <c r="BI58" s="83">
        <f t="shared" si="33"/>
        <v>-4.9704059958457947E-2</v>
      </c>
      <c r="BJ58" s="83">
        <f t="shared" si="33"/>
        <v>-5.4506819695234299E-2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391874.65625</v>
      </c>
      <c r="M59" s="78">
        <v>383285</v>
      </c>
      <c r="N59" s="78">
        <v>395810</v>
      </c>
      <c r="O59" s="62"/>
      <c r="P59" s="78"/>
      <c r="Q59" s="78"/>
      <c r="R59" s="78">
        <v>-69445</v>
      </c>
      <c r="S59" s="78">
        <v>-91379</v>
      </c>
      <c r="T59" s="78">
        <v>-90163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0.30393007397651672</v>
      </c>
      <c r="AE59" s="63">
        <v>0.2972680926322937</v>
      </c>
      <c r="AF59" s="63">
        <v>0.30698224902153015</v>
      </c>
      <c r="AG59" s="64"/>
      <c r="AH59" s="63"/>
      <c r="AI59" s="63"/>
      <c r="AJ59" s="63">
        <v>-5.3860139101743698E-2</v>
      </c>
      <c r="AK59" s="63">
        <v>-7.0871703326702118E-2</v>
      </c>
      <c r="AL59" s="63">
        <v>-6.9928593933582306E-2</v>
      </c>
      <c r="AM59" s="19"/>
      <c r="AN59" s="82"/>
      <c r="AO59" s="82"/>
      <c r="AP59" s="82">
        <f t="shared" si="30"/>
        <v>390000</v>
      </c>
      <c r="AQ59" s="82">
        <f t="shared" si="30"/>
        <v>385000</v>
      </c>
      <c r="AR59" s="82">
        <f t="shared" si="30"/>
        <v>395000</v>
      </c>
      <c r="AS59" s="37"/>
      <c r="AT59" s="82"/>
      <c r="AU59" s="82"/>
      <c r="AV59" s="82">
        <f t="shared" si="31"/>
        <v>-70000</v>
      </c>
      <c r="AW59" s="82">
        <f t="shared" si="31"/>
        <v>-90000</v>
      </c>
      <c r="AX59" s="82">
        <f t="shared" si="31"/>
        <v>-90000</v>
      </c>
      <c r="AY59" s="37"/>
      <c r="AZ59" s="83"/>
      <c r="BA59" s="83"/>
      <c r="BB59" s="83">
        <f t="shared" si="32"/>
        <v>0.30393007397651672</v>
      </c>
      <c r="BC59" s="83">
        <f t="shared" si="32"/>
        <v>0.2972680926322937</v>
      </c>
      <c r="BD59" s="83">
        <f t="shared" si="32"/>
        <v>0.30698224902153015</v>
      </c>
      <c r="BF59" s="83"/>
      <c r="BG59" s="83"/>
      <c r="BH59" s="83">
        <f t="shared" si="33"/>
        <v>-5.3860139101743698E-2</v>
      </c>
      <c r="BI59" s="83">
        <f t="shared" si="33"/>
        <v>-7.0871703326702118E-2</v>
      </c>
      <c r="BJ59" s="83">
        <f t="shared" si="33"/>
        <v>-6.9928593933582306E-2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31"/>
        <v>0</v>
      </c>
      <c r="AW60" s="82">
        <f t="shared" si="31"/>
        <v>0</v>
      </c>
      <c r="AX60" s="82">
        <f t="shared" si="31"/>
        <v>0</v>
      </c>
      <c r="AY60" s="37"/>
      <c r="AZ60" s="83"/>
      <c r="BA60" s="83"/>
      <c r="BB60" s="83">
        <f t="shared" si="32"/>
        <v>0</v>
      </c>
      <c r="BC60" s="83">
        <f t="shared" si="32"/>
        <v>0</v>
      </c>
      <c r="BD60" s="83">
        <f t="shared" si="32"/>
        <v>0</v>
      </c>
      <c r="BF60" s="83"/>
      <c r="BG60" s="83"/>
      <c r="BH60" s="83">
        <f t="shared" si="33"/>
        <v>0</v>
      </c>
      <c r="BI60" s="83">
        <f t="shared" si="33"/>
        <v>0</v>
      </c>
      <c r="BJ60" s="83">
        <f t="shared" si="3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295647.65625</v>
      </c>
      <c r="M61" s="78">
        <v>290466.34375</v>
      </c>
      <c r="N61" s="78">
        <v>296195.34375</v>
      </c>
      <c r="O61" s="62"/>
      <c r="P61" s="78"/>
      <c r="Q61" s="78"/>
      <c r="R61" s="78">
        <v>-84137</v>
      </c>
      <c r="S61" s="78">
        <v>-92544.3359375</v>
      </c>
      <c r="T61" s="78">
        <v>-92656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0.11085813492536545</v>
      </c>
      <c r="AE61" s="63">
        <v>0.1089152991771698</v>
      </c>
      <c r="AF61" s="63">
        <v>0.11106348782777786</v>
      </c>
      <c r="AG61" s="64"/>
      <c r="AH61" s="63"/>
      <c r="AI61" s="63"/>
      <c r="AJ61" s="63">
        <v>-3.1548604369163513E-2</v>
      </c>
      <c r="AK61" s="63">
        <v>-3.4701082855463028E-2</v>
      </c>
      <c r="AL61" s="63">
        <v>-3.474295511841774E-2</v>
      </c>
      <c r="AM61" s="19"/>
      <c r="AN61" s="82"/>
      <c r="AO61" s="82"/>
      <c r="AP61" s="82">
        <f t="shared" si="30"/>
        <v>295000</v>
      </c>
      <c r="AQ61" s="82">
        <f t="shared" si="30"/>
        <v>290000</v>
      </c>
      <c r="AR61" s="82">
        <f t="shared" si="30"/>
        <v>295000</v>
      </c>
      <c r="AS61" s="37"/>
      <c r="AT61" s="82"/>
      <c r="AU61" s="82"/>
      <c r="AV61" s="82">
        <f t="shared" si="31"/>
        <v>-85000</v>
      </c>
      <c r="AW61" s="82">
        <f t="shared" si="31"/>
        <v>-95000</v>
      </c>
      <c r="AX61" s="82">
        <f t="shared" si="31"/>
        <v>-95000</v>
      </c>
      <c r="AY61" s="37"/>
      <c r="AZ61" s="83"/>
      <c r="BA61" s="83"/>
      <c r="BB61" s="83">
        <f t="shared" si="32"/>
        <v>0.11085813492536545</v>
      </c>
      <c r="BC61" s="83">
        <f t="shared" si="32"/>
        <v>0.1089152991771698</v>
      </c>
      <c r="BD61" s="83">
        <f t="shared" si="32"/>
        <v>0.11106348782777786</v>
      </c>
      <c r="BF61" s="83"/>
      <c r="BG61" s="83"/>
      <c r="BH61" s="83">
        <f t="shared" si="33"/>
        <v>-3.1548604369163513E-2</v>
      </c>
      <c r="BI61" s="83">
        <f t="shared" si="33"/>
        <v>-3.4701082855463028E-2</v>
      </c>
      <c r="BJ61" s="83">
        <f t="shared" si="33"/>
        <v>-3.474295511841774E-2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1058346.375</v>
      </c>
      <c r="M62" s="78">
        <v>1061244</v>
      </c>
      <c r="N62" s="78">
        <v>1067181</v>
      </c>
      <c r="O62" s="62"/>
      <c r="P62" s="78"/>
      <c r="Q62" s="78"/>
      <c r="R62" s="78">
        <v>-237981</v>
      </c>
      <c r="S62" s="78">
        <v>-239080.671875</v>
      </c>
      <c r="T62" s="78">
        <v>-267142.34375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0.14396677911281586</v>
      </c>
      <c r="AE62" s="63">
        <v>0.14436095952987671</v>
      </c>
      <c r="AF62" s="63">
        <v>0.14516855776309967</v>
      </c>
      <c r="AG62" s="64"/>
      <c r="AH62" s="63"/>
      <c r="AI62" s="63"/>
      <c r="AJ62" s="63">
        <v>-3.2372545450925827E-2</v>
      </c>
      <c r="AK62" s="63">
        <v>-3.2522127032279968E-2</v>
      </c>
      <c r="AL62" s="63">
        <v>-3.6339353770017624E-2</v>
      </c>
      <c r="AM62" s="19"/>
      <c r="AN62" s="82"/>
      <c r="AO62" s="82"/>
      <c r="AP62" s="82">
        <f t="shared" si="30"/>
        <v>1060000</v>
      </c>
      <c r="AQ62" s="82">
        <f t="shared" si="30"/>
        <v>1060000</v>
      </c>
      <c r="AR62" s="82">
        <f t="shared" si="30"/>
        <v>1065000</v>
      </c>
      <c r="AS62" s="37"/>
      <c r="AT62" s="82"/>
      <c r="AU62" s="82"/>
      <c r="AV62" s="82">
        <f t="shared" si="31"/>
        <v>-240000</v>
      </c>
      <c r="AW62" s="82">
        <f t="shared" si="31"/>
        <v>-240000</v>
      </c>
      <c r="AX62" s="82">
        <f t="shared" si="31"/>
        <v>-265000</v>
      </c>
      <c r="AY62" s="37"/>
      <c r="AZ62" s="83"/>
      <c r="BA62" s="83"/>
      <c r="BB62" s="83">
        <f t="shared" si="32"/>
        <v>0.14396677911281586</v>
      </c>
      <c r="BC62" s="83">
        <f t="shared" si="32"/>
        <v>0.14436095952987671</v>
      </c>
      <c r="BD62" s="83">
        <f t="shared" si="32"/>
        <v>0.14516855776309967</v>
      </c>
      <c r="BF62" s="83"/>
      <c r="BG62" s="83"/>
      <c r="BH62" s="83">
        <f t="shared" si="33"/>
        <v>-3.2372545450925827E-2</v>
      </c>
      <c r="BI62" s="83">
        <f t="shared" si="33"/>
        <v>-3.2522127032279968E-2</v>
      </c>
      <c r="BJ62" s="83">
        <f t="shared" si="33"/>
        <v>-3.6339353770017624E-2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648908.6875</v>
      </c>
      <c r="M63" s="78">
        <v>650715.3125</v>
      </c>
      <c r="N63" s="78">
        <v>668171.6875</v>
      </c>
      <c r="O63" s="62"/>
      <c r="P63" s="78"/>
      <c r="Q63" s="78"/>
      <c r="R63" s="78">
        <v>-170341.328125</v>
      </c>
      <c r="S63" s="78">
        <v>-188649.671875</v>
      </c>
      <c r="T63" s="78">
        <v>-197130.671875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0.11861561238765717</v>
      </c>
      <c r="AE63" s="63">
        <v>0.11894585937261581</v>
      </c>
      <c r="AF63" s="63">
        <v>0.12213674932718277</v>
      </c>
      <c r="AG63" s="64"/>
      <c r="AH63" s="63"/>
      <c r="AI63" s="63"/>
      <c r="AJ63" s="63">
        <v>-3.1137110665440559E-2</v>
      </c>
      <c r="AK63" s="63">
        <v>-3.4483734518289566E-2</v>
      </c>
      <c r="AL63" s="63">
        <v>-3.6033995449542999E-2</v>
      </c>
      <c r="AM63" s="19"/>
      <c r="AN63" s="82"/>
      <c r="AO63" s="82"/>
      <c r="AP63" s="82">
        <f t="shared" si="30"/>
        <v>650000</v>
      </c>
      <c r="AQ63" s="82">
        <f t="shared" si="30"/>
        <v>650000</v>
      </c>
      <c r="AR63" s="82">
        <f t="shared" si="30"/>
        <v>670000</v>
      </c>
      <c r="AS63" s="37"/>
      <c r="AT63" s="82"/>
      <c r="AU63" s="82"/>
      <c r="AV63" s="82">
        <f t="shared" si="31"/>
        <v>-170000</v>
      </c>
      <c r="AW63" s="82">
        <f t="shared" si="31"/>
        <v>-190000</v>
      </c>
      <c r="AX63" s="82">
        <f t="shared" si="31"/>
        <v>-195000</v>
      </c>
      <c r="AY63" s="37"/>
      <c r="AZ63" s="83"/>
      <c r="BA63" s="83"/>
      <c r="BB63" s="83">
        <f t="shared" si="32"/>
        <v>0.11861561238765717</v>
      </c>
      <c r="BC63" s="83">
        <f t="shared" si="32"/>
        <v>0.11894585937261581</v>
      </c>
      <c r="BD63" s="83">
        <f t="shared" si="32"/>
        <v>0.12213674932718277</v>
      </c>
      <c r="BF63" s="83"/>
      <c r="BG63" s="83"/>
      <c r="BH63" s="83">
        <f t="shared" si="33"/>
        <v>-3.1137110665440559E-2</v>
      </c>
      <c r="BI63" s="83">
        <f t="shared" si="33"/>
        <v>-3.4483734518289566E-2</v>
      </c>
      <c r="BJ63" s="83">
        <f t="shared" si="33"/>
        <v>-3.6033995449542999E-2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501019.65625</v>
      </c>
      <c r="M64" s="78">
        <v>526025</v>
      </c>
      <c r="N64" s="78">
        <v>538653</v>
      </c>
      <c r="O64" s="62"/>
      <c r="P64" s="78"/>
      <c r="Q64" s="78"/>
      <c r="R64" s="78">
        <v>-112669</v>
      </c>
      <c r="S64" s="78">
        <v>-101732</v>
      </c>
      <c r="T64" s="78">
        <v>-121303.3359375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0.10292883217334747</v>
      </c>
      <c r="AE64" s="63">
        <v>0.1080658957362175</v>
      </c>
      <c r="AF64" s="63">
        <v>0.11066017299890518</v>
      </c>
      <c r="AG64" s="64"/>
      <c r="AH64" s="63"/>
      <c r="AI64" s="63"/>
      <c r="AJ64" s="63">
        <v>-2.3146571591496468E-2</v>
      </c>
      <c r="AK64" s="63">
        <v>-2.0899690687656403E-2</v>
      </c>
      <c r="AL64" s="63">
        <v>-2.4920398369431496E-2</v>
      </c>
      <c r="AM64" s="19"/>
      <c r="AN64" s="82"/>
      <c r="AO64" s="82"/>
      <c r="AP64" s="82">
        <f t="shared" si="30"/>
        <v>500000</v>
      </c>
      <c r="AQ64" s="82">
        <f t="shared" si="30"/>
        <v>525000</v>
      </c>
      <c r="AR64" s="82">
        <f t="shared" si="30"/>
        <v>540000</v>
      </c>
      <c r="AS64" s="37"/>
      <c r="AT64" s="82"/>
      <c r="AU64" s="82"/>
      <c r="AV64" s="82">
        <f t="shared" si="31"/>
        <v>-115000</v>
      </c>
      <c r="AW64" s="82">
        <f t="shared" si="31"/>
        <v>-100000</v>
      </c>
      <c r="AX64" s="82">
        <f t="shared" si="31"/>
        <v>-120000</v>
      </c>
      <c r="AY64" s="37"/>
      <c r="AZ64" s="83"/>
      <c r="BA64" s="83"/>
      <c r="BB64" s="83">
        <f t="shared" si="32"/>
        <v>0.10292883217334747</v>
      </c>
      <c r="BC64" s="83">
        <f t="shared" si="32"/>
        <v>0.1080658957362175</v>
      </c>
      <c r="BD64" s="83">
        <f t="shared" si="32"/>
        <v>0.11066017299890518</v>
      </c>
      <c r="BF64" s="83"/>
      <c r="BG64" s="83"/>
      <c r="BH64" s="83">
        <f t="shared" si="33"/>
        <v>-2.3146571591496468E-2</v>
      </c>
      <c r="BI64" s="83">
        <f t="shared" si="33"/>
        <v>-2.0899690687656403E-2</v>
      </c>
      <c r="BJ64" s="83">
        <f t="shared" si="33"/>
        <v>-2.4920398369431496E-2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850290.6875</v>
      </c>
      <c r="M65" s="78">
        <v>843276.3125</v>
      </c>
      <c r="N65" s="78">
        <v>835891.6875</v>
      </c>
      <c r="O65" s="62"/>
      <c r="P65" s="78"/>
      <c r="Q65" s="78"/>
      <c r="R65" s="78">
        <v>-175839</v>
      </c>
      <c r="S65" s="78">
        <v>-182781.328125</v>
      </c>
      <c r="T65" s="78">
        <v>-214711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0.14201566576957703</v>
      </c>
      <c r="AE65" s="63">
        <v>0.14084412157535553</v>
      </c>
      <c r="AF65" s="63">
        <v>0.13961073756217957</v>
      </c>
      <c r="AG65" s="64"/>
      <c r="AH65" s="63"/>
      <c r="AI65" s="63"/>
      <c r="AJ65" s="63">
        <v>-2.9368659481406212E-2</v>
      </c>
      <c r="AK65" s="63">
        <v>-3.0528167262673378E-2</v>
      </c>
      <c r="AL65" s="63">
        <v>-3.5861063748598099E-2</v>
      </c>
      <c r="AM65" s="19"/>
      <c r="AN65" s="82"/>
      <c r="AO65" s="82"/>
      <c r="AP65" s="82">
        <f t="shared" si="30"/>
        <v>850000</v>
      </c>
      <c r="AQ65" s="82">
        <f t="shared" si="30"/>
        <v>845000</v>
      </c>
      <c r="AR65" s="82">
        <f t="shared" si="30"/>
        <v>835000</v>
      </c>
      <c r="AS65" s="37"/>
      <c r="AT65" s="82"/>
      <c r="AU65" s="82"/>
      <c r="AV65" s="82">
        <f t="shared" si="31"/>
        <v>-175000</v>
      </c>
      <c r="AW65" s="82">
        <f t="shared" si="31"/>
        <v>-185000</v>
      </c>
      <c r="AX65" s="82">
        <f t="shared" si="31"/>
        <v>-215000</v>
      </c>
      <c r="AY65" s="37"/>
      <c r="AZ65" s="83"/>
      <c r="BA65" s="83"/>
      <c r="BB65" s="83">
        <f t="shared" si="32"/>
        <v>0.14201566576957703</v>
      </c>
      <c r="BC65" s="83">
        <f t="shared" si="32"/>
        <v>0.14084412157535553</v>
      </c>
      <c r="BD65" s="83">
        <f t="shared" si="32"/>
        <v>0.13961073756217957</v>
      </c>
      <c r="BF65" s="83"/>
      <c r="BG65" s="83"/>
      <c r="BH65" s="83">
        <f t="shared" si="33"/>
        <v>-2.9368659481406212E-2</v>
      </c>
      <c r="BI65" s="83">
        <f t="shared" si="33"/>
        <v>-3.0528167262673378E-2</v>
      </c>
      <c r="BJ65" s="83">
        <f t="shared" si="33"/>
        <v>-3.5861063748598099E-2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519772.34375</v>
      </c>
      <c r="M66" s="78">
        <v>510725.34375</v>
      </c>
      <c r="N66" s="78">
        <v>525955.3125</v>
      </c>
      <c r="O66" s="62"/>
      <c r="P66" s="78"/>
      <c r="Q66" s="78"/>
      <c r="R66" s="78">
        <v>-112527.3359375</v>
      </c>
      <c r="S66" s="78">
        <v>-125881</v>
      </c>
      <c r="T66" s="78">
        <v>-119654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8.3131149411201477E-2</v>
      </c>
      <c r="AE66" s="63">
        <v>8.1684194505214691E-2</v>
      </c>
      <c r="AF66" s="63">
        <v>8.4120042622089386E-2</v>
      </c>
      <c r="AG66" s="64"/>
      <c r="AH66" s="63"/>
      <c r="AI66" s="63"/>
      <c r="AJ66" s="63">
        <v>-1.799735426902771E-2</v>
      </c>
      <c r="AK66" s="63">
        <v>-2.0133106037974358E-2</v>
      </c>
      <c r="AL66" s="63">
        <v>-1.9137173891067505E-2</v>
      </c>
      <c r="AM66" s="19"/>
      <c r="AN66" s="82"/>
      <c r="AO66" s="82"/>
      <c r="AP66" s="82">
        <f t="shared" si="30"/>
        <v>520000</v>
      </c>
      <c r="AQ66" s="82">
        <f t="shared" si="30"/>
        <v>510000</v>
      </c>
      <c r="AR66" s="82">
        <f t="shared" si="30"/>
        <v>525000</v>
      </c>
      <c r="AS66" s="37"/>
      <c r="AT66" s="82"/>
      <c r="AU66" s="82"/>
      <c r="AV66" s="82">
        <f t="shared" si="31"/>
        <v>-115000</v>
      </c>
      <c r="AW66" s="82">
        <f t="shared" si="31"/>
        <v>-125000</v>
      </c>
      <c r="AX66" s="82">
        <f t="shared" si="31"/>
        <v>-120000</v>
      </c>
      <c r="AY66" s="37"/>
      <c r="AZ66" s="83"/>
      <c r="BA66" s="83"/>
      <c r="BB66" s="83">
        <f t="shared" si="32"/>
        <v>8.3131149411201477E-2</v>
      </c>
      <c r="BC66" s="83">
        <f t="shared" si="32"/>
        <v>8.1684194505214691E-2</v>
      </c>
      <c r="BD66" s="83">
        <f t="shared" si="32"/>
        <v>8.4120042622089386E-2</v>
      </c>
      <c r="BF66" s="83"/>
      <c r="BG66" s="83"/>
      <c r="BH66" s="83">
        <f t="shared" si="33"/>
        <v>-1.799735426902771E-2</v>
      </c>
      <c r="BI66" s="83">
        <f t="shared" si="33"/>
        <v>-2.0133106037974358E-2</v>
      </c>
      <c r="BJ66" s="83">
        <f t="shared" si="33"/>
        <v>-1.9137173891067505E-2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1461722</v>
      </c>
      <c r="M67" s="78">
        <v>1417466</v>
      </c>
      <c r="N67" s="78">
        <v>1419243</v>
      </c>
      <c r="O67" s="62"/>
      <c r="P67" s="78"/>
      <c r="Q67" s="78"/>
      <c r="R67" s="78">
        <v>-247505.671875</v>
      </c>
      <c r="S67" s="78">
        <v>-254592</v>
      </c>
      <c r="T67" s="78">
        <v>-237346.671875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0.16232883930206299</v>
      </c>
      <c r="AE67" s="63">
        <v>0.15741406381130219</v>
      </c>
      <c r="AF67" s="63">
        <v>0.1576114147901535</v>
      </c>
      <c r="AG67" s="64"/>
      <c r="AH67" s="63"/>
      <c r="AI67" s="63"/>
      <c r="AJ67" s="63">
        <v>-2.7486285194754601E-2</v>
      </c>
      <c r="AK67" s="63">
        <v>-2.8273249045014381E-2</v>
      </c>
      <c r="AL67" s="63">
        <v>-2.6358097791671753E-2</v>
      </c>
      <c r="AM67" s="19"/>
      <c r="AN67" s="82"/>
      <c r="AO67" s="82"/>
      <c r="AP67" s="82">
        <f t="shared" si="30"/>
        <v>1460000</v>
      </c>
      <c r="AQ67" s="82">
        <f t="shared" si="30"/>
        <v>1415000</v>
      </c>
      <c r="AR67" s="82">
        <f t="shared" si="30"/>
        <v>1420000</v>
      </c>
      <c r="AS67" s="37"/>
      <c r="AT67" s="82"/>
      <c r="AU67" s="82"/>
      <c r="AV67" s="82">
        <f t="shared" si="31"/>
        <v>-250000</v>
      </c>
      <c r="AW67" s="82">
        <f t="shared" si="31"/>
        <v>-255000</v>
      </c>
      <c r="AX67" s="82">
        <f t="shared" si="31"/>
        <v>-235000</v>
      </c>
      <c r="AY67" s="37"/>
      <c r="AZ67" s="83"/>
      <c r="BA67" s="83"/>
      <c r="BB67" s="83">
        <f t="shared" si="32"/>
        <v>0.16232883930206299</v>
      </c>
      <c r="BC67" s="83">
        <f t="shared" si="32"/>
        <v>0.15741406381130219</v>
      </c>
      <c r="BD67" s="83">
        <f t="shared" si="32"/>
        <v>0.1576114147901535</v>
      </c>
      <c r="BF67" s="83"/>
      <c r="BG67" s="83"/>
      <c r="BH67" s="83">
        <f t="shared" si="33"/>
        <v>-2.7486285194754601E-2</v>
      </c>
      <c r="BI67" s="83">
        <f t="shared" si="33"/>
        <v>-2.8273249045014381E-2</v>
      </c>
      <c r="BJ67" s="83">
        <f t="shared" si="33"/>
        <v>-2.6358097791671753E-2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928994.6875</v>
      </c>
      <c r="M68" s="78">
        <v>931765.3125</v>
      </c>
      <c r="N68" s="78">
        <v>937025</v>
      </c>
      <c r="O68" s="62"/>
      <c r="P68" s="78"/>
      <c r="Q68" s="78"/>
      <c r="R68" s="78">
        <v>-178600.671875</v>
      </c>
      <c r="S68" s="78">
        <v>-185469.328125</v>
      </c>
      <c r="T68" s="78">
        <v>-187915.671875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0.10179394483566284</v>
      </c>
      <c r="AE68" s="63">
        <v>0.10209754109382629</v>
      </c>
      <c r="AF68" s="63">
        <v>0.10267386585474014</v>
      </c>
      <c r="AG68" s="64"/>
      <c r="AH68" s="63"/>
      <c r="AI68" s="63"/>
      <c r="AJ68" s="63">
        <v>-1.9570043310523033E-2</v>
      </c>
      <c r="AK68" s="63">
        <v>-2.032267302274704E-2</v>
      </c>
      <c r="AL68" s="63">
        <v>-2.0590728148818016E-2</v>
      </c>
      <c r="AM68" s="19"/>
      <c r="AN68" s="82"/>
      <c r="AO68" s="82"/>
      <c r="AP68" s="82">
        <f t="shared" si="30"/>
        <v>930000</v>
      </c>
      <c r="AQ68" s="82">
        <f t="shared" si="30"/>
        <v>930000</v>
      </c>
      <c r="AR68" s="82">
        <f t="shared" si="30"/>
        <v>935000</v>
      </c>
      <c r="AS68" s="37"/>
      <c r="AT68" s="82"/>
      <c r="AU68" s="82"/>
      <c r="AV68" s="82">
        <f t="shared" si="31"/>
        <v>-180000</v>
      </c>
      <c r="AW68" s="82">
        <f t="shared" si="31"/>
        <v>-185000</v>
      </c>
      <c r="AX68" s="82">
        <f t="shared" si="31"/>
        <v>-190000</v>
      </c>
      <c r="AY68" s="37"/>
      <c r="AZ68" s="83"/>
      <c r="BA68" s="83"/>
      <c r="BB68" s="83">
        <f t="shared" si="32"/>
        <v>0.10179394483566284</v>
      </c>
      <c r="BC68" s="83">
        <f t="shared" si="32"/>
        <v>0.10209754109382629</v>
      </c>
      <c r="BD68" s="83">
        <f t="shared" si="32"/>
        <v>0.10267386585474014</v>
      </c>
      <c r="BF68" s="83"/>
      <c r="BG68" s="83"/>
      <c r="BH68" s="83">
        <f t="shared" si="33"/>
        <v>-1.9570043310523033E-2</v>
      </c>
      <c r="BI68" s="83">
        <f t="shared" si="33"/>
        <v>-2.032267302274704E-2</v>
      </c>
      <c r="BJ68" s="83">
        <f t="shared" si="33"/>
        <v>-2.0590728148818016E-2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448463</v>
      </c>
      <c r="M69" s="78">
        <v>473242.65625</v>
      </c>
      <c r="N69" s="78">
        <v>493027.34375</v>
      </c>
      <c r="O69" s="62"/>
      <c r="P69" s="78"/>
      <c r="Q69" s="78"/>
      <c r="R69" s="78">
        <v>-76787.6640625</v>
      </c>
      <c r="S69" s="78">
        <v>-91301.3359375</v>
      </c>
      <c r="T69" s="78">
        <v>-93807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8.0141171813011169E-2</v>
      </c>
      <c r="AE69" s="63">
        <v>8.4569342434406281E-2</v>
      </c>
      <c r="AF69" s="63">
        <v>8.8104896247386932E-2</v>
      </c>
      <c r="AG69" s="64"/>
      <c r="AH69" s="63"/>
      <c r="AI69" s="63"/>
      <c r="AJ69" s="63">
        <v>-1.372209656983614E-2</v>
      </c>
      <c r="AK69" s="63">
        <v>-1.631571352481842E-2</v>
      </c>
      <c r="AL69" s="63">
        <v>-1.6763480380177498E-2</v>
      </c>
      <c r="AM69" s="19"/>
      <c r="AN69" s="82"/>
      <c r="AO69" s="82"/>
      <c r="AP69" s="82">
        <f t="shared" si="30"/>
        <v>450000</v>
      </c>
      <c r="AQ69" s="82">
        <f t="shared" si="30"/>
        <v>475000</v>
      </c>
      <c r="AR69" s="82">
        <f t="shared" si="30"/>
        <v>495000</v>
      </c>
      <c r="AS69" s="37"/>
      <c r="AT69" s="82"/>
      <c r="AU69" s="82"/>
      <c r="AV69" s="82">
        <f t="shared" si="31"/>
        <v>-75000</v>
      </c>
      <c r="AW69" s="82">
        <f t="shared" si="31"/>
        <v>-90000</v>
      </c>
      <c r="AX69" s="82">
        <f t="shared" si="31"/>
        <v>-95000</v>
      </c>
      <c r="AY69" s="37"/>
      <c r="AZ69" s="83"/>
      <c r="BA69" s="83"/>
      <c r="BB69" s="83">
        <f t="shared" si="32"/>
        <v>8.0141171813011169E-2</v>
      </c>
      <c r="BC69" s="83">
        <f t="shared" si="32"/>
        <v>8.4569342434406281E-2</v>
      </c>
      <c r="BD69" s="83">
        <f t="shared" si="32"/>
        <v>8.8104896247386932E-2</v>
      </c>
      <c r="BF69" s="83"/>
      <c r="BG69" s="83"/>
      <c r="BH69" s="83">
        <f t="shared" si="33"/>
        <v>-1.372209656983614E-2</v>
      </c>
      <c r="BI69" s="83">
        <f t="shared" si="33"/>
        <v>-1.631571352481842E-2</v>
      </c>
      <c r="BJ69" s="83">
        <f t="shared" si="33"/>
        <v>-1.6763480380177498E-2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348121.34375</v>
      </c>
      <c r="M70" s="78">
        <v>332418.34375</v>
      </c>
      <c r="N70" s="78">
        <v>329919</v>
      </c>
      <c r="O70" s="62"/>
      <c r="P70" s="78"/>
      <c r="Q70" s="78"/>
      <c r="R70" s="78">
        <v>-85766.6640625</v>
      </c>
      <c r="S70" s="78">
        <v>-104507</v>
      </c>
      <c r="T70" s="78">
        <v>-112463.6640625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0.11106658726930618</v>
      </c>
      <c r="AE70" s="63">
        <v>0.10605661571025848</v>
      </c>
      <c r="AF70" s="63">
        <v>0.10525920987129211</v>
      </c>
      <c r="AG70" s="64"/>
      <c r="AH70" s="63"/>
      <c r="AI70" s="63"/>
      <c r="AJ70" s="63">
        <v>-2.7363481000065804E-2</v>
      </c>
      <c r="AK70" s="63">
        <v>-3.3342503011226654E-2</v>
      </c>
      <c r="AL70" s="63">
        <v>-3.5881038755178452E-2</v>
      </c>
      <c r="AM70" s="19"/>
      <c r="AN70" s="82"/>
      <c r="AO70" s="82"/>
      <c r="AP70" s="82">
        <f t="shared" si="30"/>
        <v>350000</v>
      </c>
      <c r="AQ70" s="82">
        <f t="shared" si="30"/>
        <v>330000</v>
      </c>
      <c r="AR70" s="82">
        <f t="shared" si="30"/>
        <v>330000</v>
      </c>
      <c r="AS70" s="37"/>
      <c r="AT70" s="82"/>
      <c r="AU70" s="82"/>
      <c r="AV70" s="82">
        <f t="shared" si="31"/>
        <v>-85000</v>
      </c>
      <c r="AW70" s="82">
        <f t="shared" si="31"/>
        <v>-105000</v>
      </c>
      <c r="AX70" s="82">
        <f t="shared" si="31"/>
        <v>-110000</v>
      </c>
      <c r="AY70" s="37"/>
      <c r="AZ70" s="83"/>
      <c r="BA70" s="83"/>
      <c r="BB70" s="83">
        <f t="shared" si="32"/>
        <v>0.11106658726930618</v>
      </c>
      <c r="BC70" s="83">
        <f t="shared" si="32"/>
        <v>0.10605661571025848</v>
      </c>
      <c r="BD70" s="83">
        <f t="shared" si="32"/>
        <v>0.10525920987129211</v>
      </c>
      <c r="BF70" s="83"/>
      <c r="BG70" s="83"/>
      <c r="BH70" s="83">
        <f t="shared" si="33"/>
        <v>-2.7363481000065804E-2</v>
      </c>
      <c r="BI70" s="83">
        <f t="shared" si="33"/>
        <v>-3.3342503011226654E-2</v>
      </c>
      <c r="BJ70" s="83">
        <f t="shared" si="33"/>
        <v>-3.5881038755178452E-2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503248.34375</v>
      </c>
      <c r="M71" s="78">
        <v>473279.65625</v>
      </c>
      <c r="N71" s="78">
        <v>481455</v>
      </c>
      <c r="O71" s="62"/>
      <c r="P71" s="78"/>
      <c r="Q71" s="78"/>
      <c r="R71" s="78">
        <v>-164240.328125</v>
      </c>
      <c r="S71" s="78">
        <v>-192873.328125</v>
      </c>
      <c r="T71" s="78">
        <v>-188222.328125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9.3501217663288116E-2</v>
      </c>
      <c r="AE71" s="63">
        <v>8.7933182716369629E-2</v>
      </c>
      <c r="AF71" s="63">
        <v>8.9452117681503296E-2</v>
      </c>
      <c r="AG71" s="64"/>
      <c r="AH71" s="63"/>
      <c r="AI71" s="63"/>
      <c r="AJ71" s="63">
        <v>-3.0515097081661224E-2</v>
      </c>
      <c r="AK71" s="63">
        <v>-3.583497554063797E-2</v>
      </c>
      <c r="AL71" s="63">
        <v>-3.4970842301845551E-2</v>
      </c>
      <c r="AM71" s="19"/>
      <c r="AN71" s="82"/>
      <c r="AO71" s="82"/>
      <c r="AP71" s="82">
        <f t="shared" si="30"/>
        <v>505000</v>
      </c>
      <c r="AQ71" s="82">
        <f t="shared" si="30"/>
        <v>475000</v>
      </c>
      <c r="AR71" s="82">
        <f t="shared" si="30"/>
        <v>480000</v>
      </c>
      <c r="AS71" s="37"/>
      <c r="AT71" s="82"/>
      <c r="AU71" s="82"/>
      <c r="AV71" s="82">
        <f t="shared" si="31"/>
        <v>-165000</v>
      </c>
      <c r="AW71" s="82">
        <f t="shared" si="31"/>
        <v>-195000</v>
      </c>
      <c r="AX71" s="82">
        <f t="shared" si="31"/>
        <v>-190000</v>
      </c>
      <c r="AY71" s="37"/>
      <c r="AZ71" s="83"/>
      <c r="BA71" s="83"/>
      <c r="BB71" s="83">
        <f t="shared" si="32"/>
        <v>9.3501217663288116E-2</v>
      </c>
      <c r="BC71" s="83">
        <f t="shared" si="32"/>
        <v>8.7933182716369629E-2</v>
      </c>
      <c r="BD71" s="83">
        <f t="shared" si="32"/>
        <v>8.9452117681503296E-2</v>
      </c>
      <c r="BF71" s="83"/>
      <c r="BG71" s="83"/>
      <c r="BH71" s="83">
        <f t="shared" si="33"/>
        <v>-3.0515097081661224E-2</v>
      </c>
      <c r="BI71" s="83">
        <f t="shared" si="33"/>
        <v>-3.583497554063797E-2</v>
      </c>
      <c r="BJ71" s="83">
        <f t="shared" si="33"/>
        <v>-3.4970842301845551E-2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197625.671875</v>
      </c>
      <c r="M72" s="78">
        <v>195363</v>
      </c>
      <c r="N72" s="78">
        <v>194647.328125</v>
      </c>
      <c r="O72" s="62"/>
      <c r="P72" s="78"/>
      <c r="Q72" s="78"/>
      <c r="R72" s="78">
        <v>-45312</v>
      </c>
      <c r="S72" s="78">
        <v>-48217</v>
      </c>
      <c r="T72" s="78">
        <v>-52436.66796875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0.10449517518281937</v>
      </c>
      <c r="AE72" s="63">
        <v>0.10329878330230713</v>
      </c>
      <c r="AF72" s="63">
        <v>0.10292037576436996</v>
      </c>
      <c r="AG72" s="64"/>
      <c r="AH72" s="63"/>
      <c r="AI72" s="63"/>
      <c r="AJ72" s="63">
        <v>-2.3958856239914894E-2</v>
      </c>
      <c r="AK72" s="63">
        <v>-2.5494886562228203E-2</v>
      </c>
      <c r="AL72" s="63">
        <v>-2.7726048603653908E-2</v>
      </c>
      <c r="AM72" s="19"/>
      <c r="AN72" s="82"/>
      <c r="AO72" s="82"/>
      <c r="AP72" s="82">
        <f t="shared" si="30"/>
        <v>200000</v>
      </c>
      <c r="AQ72" s="82">
        <f t="shared" si="30"/>
        <v>195000</v>
      </c>
      <c r="AR72" s="82">
        <f t="shared" si="30"/>
        <v>195000</v>
      </c>
      <c r="AS72" s="37"/>
      <c r="AT72" s="82"/>
      <c r="AU72" s="82"/>
      <c r="AV72" s="82">
        <f t="shared" si="31"/>
        <v>-45000</v>
      </c>
      <c r="AW72" s="82">
        <f t="shared" si="31"/>
        <v>-50000</v>
      </c>
      <c r="AX72" s="82">
        <f t="shared" si="31"/>
        <v>-50000</v>
      </c>
      <c r="AY72" s="37"/>
      <c r="AZ72" s="83"/>
      <c r="BA72" s="83"/>
      <c r="BB72" s="83">
        <f t="shared" si="32"/>
        <v>0.10449517518281937</v>
      </c>
      <c r="BC72" s="83">
        <f t="shared" si="32"/>
        <v>0.10329878330230713</v>
      </c>
      <c r="BD72" s="83">
        <f t="shared" si="32"/>
        <v>0.10292037576436996</v>
      </c>
      <c r="BF72" s="83"/>
      <c r="BG72" s="83"/>
      <c r="BH72" s="83">
        <f t="shared" si="33"/>
        <v>-2.3958856239914894E-2</v>
      </c>
      <c r="BI72" s="83">
        <f t="shared" si="33"/>
        <v>-2.5494886562228203E-2</v>
      </c>
      <c r="BJ72" s="83">
        <f t="shared" si="33"/>
        <v>-2.7726048603653908E-2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39" priority="3" operator="greaterThan">
      <formula>0</formula>
    </cfRule>
    <cfRule type="cellIs" dxfId="38" priority="4" operator="lessThan">
      <formula>0</formula>
    </cfRule>
  </conditionalFormatting>
  <conditionalFormatting sqref="BF10:BJ72">
    <cfRule type="cellIs" dxfId="37" priority="1" operator="greaterThan">
      <formula>0</formula>
    </cfRule>
    <cfRule type="cellIs" dxfId="36" priority="2" operator="lessThan">
      <formula>0</formula>
    </cfRule>
  </conditionalFormatting>
  <hyperlinks>
    <hyperlink ref="B2" location="Contents!A1" display="Back to Contents" xr:uid="{E9037405-95ED-4551-9025-1E2B385C5952}"/>
  </hyperlinks>
  <pageMargins left="0.7" right="0.7" top="0.75" bottom="0.75" header="0.3" footer="0.3"/>
  <pageSetup paperSize="9" scale="6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DE4DA-8F88-47BE-A57F-ACC6C314F559}">
  <sheetPr>
    <pageSetUpPr fitToPage="1"/>
  </sheetPr>
  <dimension ref="A1:BJ241"/>
  <sheetViews>
    <sheetView zoomScale="70" zoomScaleNormal="70" workbookViewId="0">
      <pane xSplit="3" ySplit="9" topLeftCell="AM10" activePane="bottomRight" state="frozen"/>
      <selection activeCell="Q27" sqref="Q27"/>
      <selection pane="topRight" activeCell="Q27" sqref="Q27"/>
      <selection pane="bottomLeft" activeCell="Q27" sqref="Q27"/>
      <selection pane="bottomRight" activeCell="B2" sqref="B2"/>
    </sheetView>
  </sheetViews>
  <sheetFormatPr defaultRowHeight="12.75" x14ac:dyDescent="0.25"/>
  <cols>
    <col min="1" max="1" width="3.140625" style="20" customWidth="1"/>
    <col min="2" max="2" width="33.28515625" style="20" customWidth="1"/>
    <col min="3" max="3" width="60.85546875" style="20" customWidth="1"/>
    <col min="4" max="38" width="7.85546875" style="20" hidden="1" customWidth="1"/>
    <col min="39" max="39" width="7.85546875" style="20" customWidth="1"/>
    <col min="40" max="44" width="15.7109375" style="20" customWidth="1"/>
    <col min="45" max="45" width="6.28515625" style="20" customWidth="1"/>
    <col min="46" max="48" width="15.7109375" style="20" customWidth="1"/>
    <col min="49" max="50" width="15.7109375" style="21" customWidth="1"/>
    <col min="51" max="51" width="6.28515625" style="21" customWidth="1"/>
    <col min="52" max="52" width="15.7109375" style="21" customWidth="1"/>
    <col min="53" max="56" width="15.7109375" style="20" customWidth="1"/>
    <col min="57" max="57" width="6.28515625" style="20" customWidth="1"/>
    <col min="58" max="62" width="15.7109375" style="20" customWidth="1"/>
    <col min="63" max="292" width="11.42578125" style="20" customWidth="1"/>
    <col min="293" max="293" width="5.140625" style="20" customWidth="1"/>
    <col min="294" max="295" width="17.5703125" style="20" customWidth="1"/>
    <col min="296" max="296" width="28.5703125" style="20" customWidth="1"/>
    <col min="297" max="297" width="1.85546875" style="20" customWidth="1"/>
    <col min="298" max="298" width="28.5703125" style="20" customWidth="1"/>
    <col min="299" max="299" width="1.85546875" style="20" customWidth="1"/>
    <col min="300" max="300" width="12.85546875" style="20" customWidth="1"/>
    <col min="301" max="301" width="28.5703125" style="20" customWidth="1"/>
    <col min="302" max="302" width="1.85546875" style="20" customWidth="1"/>
    <col min="303" max="303" width="28.5703125" style="20" customWidth="1"/>
    <col min="304" max="304" width="1.85546875" style="20" customWidth="1"/>
    <col min="305" max="548" width="11.42578125" style="20" customWidth="1"/>
    <col min="549" max="549" width="5.140625" style="20" customWidth="1"/>
    <col min="550" max="551" width="17.5703125" style="20" customWidth="1"/>
    <col min="552" max="552" width="28.5703125" style="20" customWidth="1"/>
    <col min="553" max="553" width="1.85546875" style="20" customWidth="1"/>
    <col min="554" max="554" width="28.5703125" style="20" customWidth="1"/>
    <col min="555" max="555" width="1.85546875" style="20" customWidth="1"/>
    <col min="556" max="556" width="12.85546875" style="20" customWidth="1"/>
    <col min="557" max="557" width="28.5703125" style="20" customWidth="1"/>
    <col min="558" max="558" width="1.85546875" style="20" customWidth="1"/>
    <col min="559" max="559" width="28.5703125" style="20" customWidth="1"/>
    <col min="560" max="560" width="1.85546875" style="20" customWidth="1"/>
    <col min="561" max="804" width="11.42578125" style="20" customWidth="1"/>
    <col min="805" max="805" width="5.140625" style="20" customWidth="1"/>
    <col min="806" max="807" width="17.5703125" style="20" customWidth="1"/>
    <col min="808" max="808" width="28.5703125" style="20" customWidth="1"/>
    <col min="809" max="809" width="1.85546875" style="20" customWidth="1"/>
    <col min="810" max="810" width="28.5703125" style="20" customWidth="1"/>
    <col min="811" max="811" width="1.85546875" style="20" customWidth="1"/>
    <col min="812" max="812" width="12.85546875" style="20" customWidth="1"/>
    <col min="813" max="813" width="28.5703125" style="20" customWidth="1"/>
    <col min="814" max="814" width="1.85546875" style="20" customWidth="1"/>
    <col min="815" max="815" width="28.5703125" style="20" customWidth="1"/>
    <col min="816" max="816" width="1.85546875" style="20" customWidth="1"/>
    <col min="817" max="1060" width="11.42578125" style="20" customWidth="1"/>
    <col min="1061" max="1061" width="5.140625" style="20" customWidth="1"/>
    <col min="1062" max="1063" width="17.5703125" style="20" customWidth="1"/>
    <col min="1064" max="1064" width="28.5703125" style="20" customWidth="1"/>
    <col min="1065" max="1065" width="1.85546875" style="20" customWidth="1"/>
    <col min="1066" max="1066" width="28.5703125" style="20" customWidth="1"/>
    <col min="1067" max="1067" width="1.85546875" style="20" customWidth="1"/>
    <col min="1068" max="1068" width="12.85546875" style="20" customWidth="1"/>
    <col min="1069" max="1069" width="28.5703125" style="20" customWidth="1"/>
    <col min="1070" max="1070" width="1.85546875" style="20" customWidth="1"/>
    <col min="1071" max="1071" width="28.5703125" style="20" customWidth="1"/>
    <col min="1072" max="1072" width="1.85546875" style="20" customWidth="1"/>
    <col min="1073" max="1316" width="11.42578125" style="20" customWidth="1"/>
    <col min="1317" max="1317" width="5.140625" style="20" customWidth="1"/>
    <col min="1318" max="1319" width="17.5703125" style="20" customWidth="1"/>
    <col min="1320" max="1320" width="28.5703125" style="20" customWidth="1"/>
    <col min="1321" max="1321" width="1.85546875" style="20" customWidth="1"/>
    <col min="1322" max="1322" width="28.5703125" style="20" customWidth="1"/>
    <col min="1323" max="1323" width="1.85546875" style="20" customWidth="1"/>
    <col min="1324" max="1324" width="12.85546875" style="20" customWidth="1"/>
    <col min="1325" max="1325" width="28.5703125" style="20" customWidth="1"/>
    <col min="1326" max="1326" width="1.85546875" style="20" customWidth="1"/>
    <col min="1327" max="1327" width="28.5703125" style="20" customWidth="1"/>
    <col min="1328" max="1328" width="1.85546875" style="20" customWidth="1"/>
    <col min="1329" max="1572" width="11.42578125" style="20" customWidth="1"/>
    <col min="1573" max="1573" width="5.140625" style="20" customWidth="1"/>
    <col min="1574" max="1575" width="17.5703125" style="20" customWidth="1"/>
    <col min="1576" max="1576" width="28.5703125" style="20" customWidth="1"/>
    <col min="1577" max="1577" width="1.85546875" style="20" customWidth="1"/>
    <col min="1578" max="1578" width="28.5703125" style="20" customWidth="1"/>
    <col min="1579" max="1579" width="1.85546875" style="20" customWidth="1"/>
    <col min="1580" max="1580" width="12.85546875" style="20" customWidth="1"/>
    <col min="1581" max="1581" width="28.5703125" style="20" customWidth="1"/>
    <col min="1582" max="1582" width="1.85546875" style="20" customWidth="1"/>
    <col min="1583" max="1583" width="28.5703125" style="20" customWidth="1"/>
    <col min="1584" max="1584" width="1.85546875" style="20" customWidth="1"/>
    <col min="1585" max="1828" width="11.42578125" style="20" customWidth="1"/>
    <col min="1829" max="1829" width="5.140625" style="20" customWidth="1"/>
    <col min="1830" max="1831" width="17.5703125" style="20" customWidth="1"/>
    <col min="1832" max="1832" width="28.5703125" style="20" customWidth="1"/>
    <col min="1833" max="1833" width="1.85546875" style="20" customWidth="1"/>
    <col min="1834" max="1834" width="28.5703125" style="20" customWidth="1"/>
    <col min="1835" max="1835" width="1.85546875" style="20" customWidth="1"/>
    <col min="1836" max="1836" width="12.85546875" style="20" customWidth="1"/>
    <col min="1837" max="1837" width="28.5703125" style="20" customWidth="1"/>
    <col min="1838" max="1838" width="1.85546875" style="20" customWidth="1"/>
    <col min="1839" max="1839" width="28.5703125" style="20" customWidth="1"/>
    <col min="1840" max="1840" width="1.85546875" style="20" customWidth="1"/>
    <col min="1841" max="2084" width="11.42578125" style="20" customWidth="1"/>
    <col min="2085" max="2085" width="5.140625" style="20" customWidth="1"/>
    <col min="2086" max="2087" width="17.5703125" style="20" customWidth="1"/>
    <col min="2088" max="2088" width="28.5703125" style="20" customWidth="1"/>
    <col min="2089" max="2089" width="1.85546875" style="20" customWidth="1"/>
    <col min="2090" max="2090" width="28.5703125" style="20" customWidth="1"/>
    <col min="2091" max="2091" width="1.85546875" style="20" customWidth="1"/>
    <col min="2092" max="2092" width="12.85546875" style="20" customWidth="1"/>
    <col min="2093" max="2093" width="28.5703125" style="20" customWidth="1"/>
    <col min="2094" max="2094" width="1.85546875" style="20" customWidth="1"/>
    <col min="2095" max="2095" width="28.5703125" style="20" customWidth="1"/>
    <col min="2096" max="2096" width="1.85546875" style="20" customWidth="1"/>
    <col min="2097" max="2340" width="11.42578125" style="20" customWidth="1"/>
    <col min="2341" max="2341" width="5.140625" style="20" customWidth="1"/>
    <col min="2342" max="2343" width="17.5703125" style="20" customWidth="1"/>
    <col min="2344" max="2344" width="28.5703125" style="20" customWidth="1"/>
    <col min="2345" max="2345" width="1.85546875" style="20" customWidth="1"/>
    <col min="2346" max="2346" width="28.5703125" style="20" customWidth="1"/>
    <col min="2347" max="2347" width="1.85546875" style="20" customWidth="1"/>
    <col min="2348" max="2348" width="12.85546875" style="20" customWidth="1"/>
    <col min="2349" max="2349" width="28.5703125" style="20" customWidth="1"/>
    <col min="2350" max="2350" width="1.85546875" style="20" customWidth="1"/>
    <col min="2351" max="2351" width="28.5703125" style="20" customWidth="1"/>
    <col min="2352" max="2352" width="1.85546875" style="20" customWidth="1"/>
    <col min="2353" max="2596" width="11.42578125" style="20" customWidth="1"/>
    <col min="2597" max="2597" width="5.140625" style="20" customWidth="1"/>
    <col min="2598" max="2599" width="17.5703125" style="20" customWidth="1"/>
    <col min="2600" max="2600" width="28.5703125" style="20" customWidth="1"/>
    <col min="2601" max="2601" width="1.85546875" style="20" customWidth="1"/>
    <col min="2602" max="2602" width="28.5703125" style="20" customWidth="1"/>
    <col min="2603" max="2603" width="1.85546875" style="20" customWidth="1"/>
    <col min="2604" max="2604" width="12.85546875" style="20" customWidth="1"/>
    <col min="2605" max="2605" width="28.5703125" style="20" customWidth="1"/>
    <col min="2606" max="2606" width="1.85546875" style="20" customWidth="1"/>
    <col min="2607" max="2607" width="28.5703125" style="20" customWidth="1"/>
    <col min="2608" max="2608" width="1.85546875" style="20" customWidth="1"/>
    <col min="2609" max="2852" width="11.42578125" style="20" customWidth="1"/>
    <col min="2853" max="2853" width="5.140625" style="20" customWidth="1"/>
    <col min="2854" max="2855" width="17.5703125" style="20" customWidth="1"/>
    <col min="2856" max="2856" width="28.5703125" style="20" customWidth="1"/>
    <col min="2857" max="2857" width="1.85546875" style="20" customWidth="1"/>
    <col min="2858" max="2858" width="28.5703125" style="20" customWidth="1"/>
    <col min="2859" max="2859" width="1.85546875" style="20" customWidth="1"/>
    <col min="2860" max="2860" width="12.85546875" style="20" customWidth="1"/>
    <col min="2861" max="2861" width="28.5703125" style="20" customWidth="1"/>
    <col min="2862" max="2862" width="1.85546875" style="20" customWidth="1"/>
    <col min="2863" max="2863" width="28.5703125" style="20" customWidth="1"/>
    <col min="2864" max="2864" width="1.85546875" style="20" customWidth="1"/>
    <col min="2865" max="3108" width="11.42578125" style="20" customWidth="1"/>
    <col min="3109" max="3109" width="5.140625" style="20" customWidth="1"/>
    <col min="3110" max="3111" width="17.5703125" style="20" customWidth="1"/>
    <col min="3112" max="3112" width="28.5703125" style="20" customWidth="1"/>
    <col min="3113" max="3113" width="1.85546875" style="20" customWidth="1"/>
    <col min="3114" max="3114" width="28.5703125" style="20" customWidth="1"/>
    <col min="3115" max="3115" width="1.85546875" style="20" customWidth="1"/>
    <col min="3116" max="3116" width="12.85546875" style="20" customWidth="1"/>
    <col min="3117" max="3117" width="28.5703125" style="20" customWidth="1"/>
    <col min="3118" max="3118" width="1.85546875" style="20" customWidth="1"/>
    <col min="3119" max="3119" width="28.5703125" style="20" customWidth="1"/>
    <col min="3120" max="3120" width="1.85546875" style="20" customWidth="1"/>
    <col min="3121" max="3364" width="11.42578125" style="20" customWidth="1"/>
    <col min="3365" max="3365" width="5.140625" style="20" customWidth="1"/>
    <col min="3366" max="3367" width="17.5703125" style="20" customWidth="1"/>
    <col min="3368" max="3368" width="28.5703125" style="20" customWidth="1"/>
    <col min="3369" max="3369" width="1.85546875" style="20" customWidth="1"/>
    <col min="3370" max="3370" width="28.5703125" style="20" customWidth="1"/>
    <col min="3371" max="3371" width="1.85546875" style="20" customWidth="1"/>
    <col min="3372" max="3372" width="12.85546875" style="20" customWidth="1"/>
    <col min="3373" max="3373" width="28.5703125" style="20" customWidth="1"/>
    <col min="3374" max="3374" width="1.85546875" style="20" customWidth="1"/>
    <col min="3375" max="3375" width="28.5703125" style="20" customWidth="1"/>
    <col min="3376" max="3376" width="1.85546875" style="20" customWidth="1"/>
    <col min="3377" max="3620" width="11.42578125" style="20" customWidth="1"/>
    <col min="3621" max="3621" width="5.140625" style="20" customWidth="1"/>
    <col min="3622" max="3623" width="17.5703125" style="20" customWidth="1"/>
    <col min="3624" max="3624" width="28.5703125" style="20" customWidth="1"/>
    <col min="3625" max="3625" width="1.85546875" style="20" customWidth="1"/>
    <col min="3626" max="3626" width="28.5703125" style="20" customWidth="1"/>
    <col min="3627" max="3627" width="1.85546875" style="20" customWidth="1"/>
    <col min="3628" max="3628" width="12.85546875" style="20" customWidth="1"/>
    <col min="3629" max="3629" width="28.5703125" style="20" customWidth="1"/>
    <col min="3630" max="3630" width="1.85546875" style="20" customWidth="1"/>
    <col min="3631" max="3631" width="28.5703125" style="20" customWidth="1"/>
    <col min="3632" max="3632" width="1.85546875" style="20" customWidth="1"/>
    <col min="3633" max="3876" width="11.42578125" style="20" customWidth="1"/>
    <col min="3877" max="3877" width="5.140625" style="20" customWidth="1"/>
    <col min="3878" max="3879" width="17.5703125" style="20" customWidth="1"/>
    <col min="3880" max="3880" width="28.5703125" style="20" customWidth="1"/>
    <col min="3881" max="3881" width="1.85546875" style="20" customWidth="1"/>
    <col min="3882" max="3882" width="28.5703125" style="20" customWidth="1"/>
    <col min="3883" max="3883" width="1.85546875" style="20" customWidth="1"/>
    <col min="3884" max="3884" width="12.85546875" style="20" customWidth="1"/>
    <col min="3885" max="3885" width="28.5703125" style="20" customWidth="1"/>
    <col min="3886" max="3886" width="1.85546875" style="20" customWidth="1"/>
    <col min="3887" max="3887" width="28.5703125" style="20" customWidth="1"/>
    <col min="3888" max="3888" width="1.85546875" style="20" customWidth="1"/>
    <col min="3889" max="4132" width="11.42578125" style="20" customWidth="1"/>
    <col min="4133" max="4133" width="5.140625" style="20" customWidth="1"/>
    <col min="4134" max="4135" width="17.5703125" style="20" customWidth="1"/>
    <col min="4136" max="4136" width="28.5703125" style="20" customWidth="1"/>
    <col min="4137" max="4137" width="1.85546875" style="20" customWidth="1"/>
    <col min="4138" max="4138" width="28.5703125" style="20" customWidth="1"/>
    <col min="4139" max="4139" width="1.85546875" style="20" customWidth="1"/>
    <col min="4140" max="4140" width="12.85546875" style="20" customWidth="1"/>
    <col min="4141" max="4141" width="28.5703125" style="20" customWidth="1"/>
    <col min="4142" max="4142" width="1.85546875" style="20" customWidth="1"/>
    <col min="4143" max="4143" width="28.5703125" style="20" customWidth="1"/>
    <col min="4144" max="4144" width="1.85546875" style="20" customWidth="1"/>
    <col min="4145" max="4388" width="11.42578125" style="20" customWidth="1"/>
    <col min="4389" max="4389" width="5.140625" style="20" customWidth="1"/>
    <col min="4390" max="4391" width="17.5703125" style="20" customWidth="1"/>
    <col min="4392" max="4392" width="28.5703125" style="20" customWidth="1"/>
    <col min="4393" max="4393" width="1.85546875" style="20" customWidth="1"/>
    <col min="4394" max="4394" width="28.5703125" style="20" customWidth="1"/>
    <col min="4395" max="4395" width="1.85546875" style="20" customWidth="1"/>
    <col min="4396" max="4396" width="12.85546875" style="20" customWidth="1"/>
    <col min="4397" max="4397" width="28.5703125" style="20" customWidth="1"/>
    <col min="4398" max="4398" width="1.85546875" style="20" customWidth="1"/>
    <col min="4399" max="4399" width="28.5703125" style="20" customWidth="1"/>
    <col min="4400" max="4400" width="1.85546875" style="20" customWidth="1"/>
    <col min="4401" max="4644" width="11.42578125" style="20" customWidth="1"/>
    <col min="4645" max="4645" width="5.140625" style="20" customWidth="1"/>
    <col min="4646" max="4647" width="17.5703125" style="20" customWidth="1"/>
    <col min="4648" max="4648" width="28.5703125" style="20" customWidth="1"/>
    <col min="4649" max="4649" width="1.85546875" style="20" customWidth="1"/>
    <col min="4650" max="4650" width="28.5703125" style="20" customWidth="1"/>
    <col min="4651" max="4651" width="1.85546875" style="20" customWidth="1"/>
    <col min="4652" max="4652" width="12.85546875" style="20" customWidth="1"/>
    <col min="4653" max="4653" width="28.5703125" style="20" customWidth="1"/>
    <col min="4654" max="4654" width="1.85546875" style="20" customWidth="1"/>
    <col min="4655" max="4655" width="28.5703125" style="20" customWidth="1"/>
    <col min="4656" max="4656" width="1.85546875" style="20" customWidth="1"/>
    <col min="4657" max="4900" width="11.42578125" style="20" customWidth="1"/>
    <col min="4901" max="4901" width="5.140625" style="20" customWidth="1"/>
    <col min="4902" max="4903" width="17.5703125" style="20" customWidth="1"/>
    <col min="4904" max="4904" width="28.5703125" style="20" customWidth="1"/>
    <col min="4905" max="4905" width="1.85546875" style="20" customWidth="1"/>
    <col min="4906" max="4906" width="28.5703125" style="20" customWidth="1"/>
    <col min="4907" max="4907" width="1.85546875" style="20" customWidth="1"/>
    <col min="4908" max="4908" width="12.85546875" style="20" customWidth="1"/>
    <col min="4909" max="4909" width="28.5703125" style="20" customWidth="1"/>
    <col min="4910" max="4910" width="1.85546875" style="20" customWidth="1"/>
    <col min="4911" max="4911" width="28.5703125" style="20" customWidth="1"/>
    <col min="4912" max="4912" width="1.85546875" style="20" customWidth="1"/>
    <col min="4913" max="5156" width="11.42578125" style="20" customWidth="1"/>
    <col min="5157" max="5157" width="5.140625" style="20" customWidth="1"/>
    <col min="5158" max="5159" width="17.5703125" style="20" customWidth="1"/>
    <col min="5160" max="5160" width="28.5703125" style="20" customWidth="1"/>
    <col min="5161" max="5161" width="1.85546875" style="20" customWidth="1"/>
    <col min="5162" max="5162" width="28.5703125" style="20" customWidth="1"/>
    <col min="5163" max="5163" width="1.85546875" style="20" customWidth="1"/>
    <col min="5164" max="5164" width="12.85546875" style="20" customWidth="1"/>
    <col min="5165" max="5165" width="28.5703125" style="20" customWidth="1"/>
    <col min="5166" max="5166" width="1.85546875" style="20" customWidth="1"/>
    <col min="5167" max="5167" width="28.5703125" style="20" customWidth="1"/>
    <col min="5168" max="5168" width="1.85546875" style="20" customWidth="1"/>
    <col min="5169" max="5412" width="11.42578125" style="20" customWidth="1"/>
    <col min="5413" max="5413" width="5.140625" style="20" customWidth="1"/>
    <col min="5414" max="5415" width="17.5703125" style="20" customWidth="1"/>
    <col min="5416" max="5416" width="28.5703125" style="20" customWidth="1"/>
    <col min="5417" max="5417" width="1.85546875" style="20" customWidth="1"/>
    <col min="5418" max="5418" width="28.5703125" style="20" customWidth="1"/>
    <col min="5419" max="5419" width="1.85546875" style="20" customWidth="1"/>
    <col min="5420" max="5420" width="12.85546875" style="20" customWidth="1"/>
    <col min="5421" max="5421" width="28.5703125" style="20" customWidth="1"/>
    <col min="5422" max="5422" width="1.85546875" style="20" customWidth="1"/>
    <col min="5423" max="5423" width="28.5703125" style="20" customWidth="1"/>
    <col min="5424" max="5424" width="1.85546875" style="20" customWidth="1"/>
    <col min="5425" max="5668" width="11.42578125" style="20" customWidth="1"/>
    <col min="5669" max="5669" width="5.140625" style="20" customWidth="1"/>
    <col min="5670" max="5671" width="17.5703125" style="20" customWidth="1"/>
    <col min="5672" max="5672" width="28.5703125" style="20" customWidth="1"/>
    <col min="5673" max="5673" width="1.85546875" style="20" customWidth="1"/>
    <col min="5674" max="5674" width="28.5703125" style="20" customWidth="1"/>
    <col min="5675" max="5675" width="1.85546875" style="20" customWidth="1"/>
    <col min="5676" max="5676" width="12.85546875" style="20" customWidth="1"/>
    <col min="5677" max="5677" width="28.5703125" style="20" customWidth="1"/>
    <col min="5678" max="5678" width="1.85546875" style="20" customWidth="1"/>
    <col min="5679" max="5679" width="28.5703125" style="20" customWidth="1"/>
    <col min="5680" max="5680" width="1.85546875" style="20" customWidth="1"/>
    <col min="5681" max="5924" width="11.42578125" style="20" customWidth="1"/>
    <col min="5925" max="5925" width="5.140625" style="20" customWidth="1"/>
    <col min="5926" max="5927" width="17.5703125" style="20" customWidth="1"/>
    <col min="5928" max="5928" width="28.5703125" style="20" customWidth="1"/>
    <col min="5929" max="5929" width="1.85546875" style="20" customWidth="1"/>
    <col min="5930" max="5930" width="28.5703125" style="20" customWidth="1"/>
    <col min="5931" max="5931" width="1.85546875" style="20" customWidth="1"/>
    <col min="5932" max="5932" width="12.85546875" style="20" customWidth="1"/>
    <col min="5933" max="5933" width="28.5703125" style="20" customWidth="1"/>
    <col min="5934" max="5934" width="1.85546875" style="20" customWidth="1"/>
    <col min="5935" max="5935" width="28.5703125" style="20" customWidth="1"/>
    <col min="5936" max="5936" width="1.85546875" style="20" customWidth="1"/>
    <col min="5937" max="6180" width="11.42578125" style="20" customWidth="1"/>
    <col min="6181" max="6181" width="5.140625" style="20" customWidth="1"/>
    <col min="6182" max="6183" width="17.5703125" style="20" customWidth="1"/>
    <col min="6184" max="6184" width="28.5703125" style="20" customWidth="1"/>
    <col min="6185" max="6185" width="1.85546875" style="20" customWidth="1"/>
    <col min="6186" max="6186" width="28.5703125" style="20" customWidth="1"/>
    <col min="6187" max="6187" width="1.85546875" style="20" customWidth="1"/>
    <col min="6188" max="6188" width="12.85546875" style="20" customWidth="1"/>
    <col min="6189" max="6189" width="28.5703125" style="20" customWidth="1"/>
    <col min="6190" max="6190" width="1.85546875" style="20" customWidth="1"/>
    <col min="6191" max="6191" width="28.5703125" style="20" customWidth="1"/>
    <col min="6192" max="6192" width="1.85546875" style="20" customWidth="1"/>
    <col min="6193" max="6436" width="11.42578125" style="20" customWidth="1"/>
    <col min="6437" max="6437" width="5.140625" style="20" customWidth="1"/>
    <col min="6438" max="6439" width="17.5703125" style="20" customWidth="1"/>
    <col min="6440" max="6440" width="28.5703125" style="20" customWidth="1"/>
    <col min="6441" max="6441" width="1.85546875" style="20" customWidth="1"/>
    <col min="6442" max="6442" width="28.5703125" style="20" customWidth="1"/>
    <col min="6443" max="6443" width="1.85546875" style="20" customWidth="1"/>
    <col min="6444" max="6444" width="12.85546875" style="20" customWidth="1"/>
    <col min="6445" max="6445" width="28.5703125" style="20" customWidth="1"/>
    <col min="6446" max="6446" width="1.85546875" style="20" customWidth="1"/>
    <col min="6447" max="6447" width="28.5703125" style="20" customWidth="1"/>
    <col min="6448" max="6448" width="1.85546875" style="20" customWidth="1"/>
    <col min="6449" max="6692" width="11.42578125" style="20" customWidth="1"/>
    <col min="6693" max="6693" width="5.140625" style="20" customWidth="1"/>
    <col min="6694" max="6695" width="17.5703125" style="20" customWidth="1"/>
    <col min="6696" max="6696" width="28.5703125" style="20" customWidth="1"/>
    <col min="6697" max="6697" width="1.85546875" style="20" customWidth="1"/>
    <col min="6698" max="6698" width="28.5703125" style="20" customWidth="1"/>
    <col min="6699" max="6699" width="1.85546875" style="20" customWidth="1"/>
    <col min="6700" max="6700" width="12.85546875" style="20" customWidth="1"/>
    <col min="6701" max="6701" width="28.5703125" style="20" customWidth="1"/>
    <col min="6702" max="6702" width="1.85546875" style="20" customWidth="1"/>
    <col min="6703" max="6703" width="28.5703125" style="20" customWidth="1"/>
    <col min="6704" max="6704" width="1.85546875" style="20" customWidth="1"/>
    <col min="6705" max="6948" width="11.42578125" style="20" customWidth="1"/>
    <col min="6949" max="6949" width="5.140625" style="20" customWidth="1"/>
    <col min="6950" max="6951" width="17.5703125" style="20" customWidth="1"/>
    <col min="6952" max="6952" width="28.5703125" style="20" customWidth="1"/>
    <col min="6953" max="6953" width="1.85546875" style="20" customWidth="1"/>
    <col min="6954" max="6954" width="28.5703125" style="20" customWidth="1"/>
    <col min="6955" max="6955" width="1.85546875" style="20" customWidth="1"/>
    <col min="6956" max="6956" width="12.85546875" style="20" customWidth="1"/>
    <col min="6957" max="6957" width="28.5703125" style="20" customWidth="1"/>
    <col min="6958" max="6958" width="1.85546875" style="20" customWidth="1"/>
    <col min="6959" max="6959" width="28.5703125" style="20" customWidth="1"/>
    <col min="6960" max="6960" width="1.85546875" style="20" customWidth="1"/>
    <col min="6961" max="7204" width="11.42578125" style="20" customWidth="1"/>
    <col min="7205" max="7205" width="5.140625" style="20" customWidth="1"/>
    <col min="7206" max="7207" width="17.5703125" style="20" customWidth="1"/>
    <col min="7208" max="7208" width="28.5703125" style="20" customWidth="1"/>
    <col min="7209" max="7209" width="1.85546875" style="20" customWidth="1"/>
    <col min="7210" max="7210" width="28.5703125" style="20" customWidth="1"/>
    <col min="7211" max="7211" width="1.85546875" style="20" customWidth="1"/>
    <col min="7212" max="7212" width="12.85546875" style="20" customWidth="1"/>
    <col min="7213" max="7213" width="28.5703125" style="20" customWidth="1"/>
    <col min="7214" max="7214" width="1.85546875" style="20" customWidth="1"/>
    <col min="7215" max="7215" width="28.5703125" style="20" customWidth="1"/>
    <col min="7216" max="7216" width="1.85546875" style="20" customWidth="1"/>
    <col min="7217" max="7460" width="11.42578125" style="20" customWidth="1"/>
    <col min="7461" max="7461" width="5.140625" style="20" customWidth="1"/>
    <col min="7462" max="7463" width="17.5703125" style="20" customWidth="1"/>
    <col min="7464" max="7464" width="28.5703125" style="20" customWidth="1"/>
    <col min="7465" max="7465" width="1.85546875" style="20" customWidth="1"/>
    <col min="7466" max="7466" width="28.5703125" style="20" customWidth="1"/>
    <col min="7467" max="7467" width="1.85546875" style="20" customWidth="1"/>
    <col min="7468" max="7468" width="12.85546875" style="20" customWidth="1"/>
    <col min="7469" max="7469" width="28.5703125" style="20" customWidth="1"/>
    <col min="7470" max="7470" width="1.85546875" style="20" customWidth="1"/>
    <col min="7471" max="7471" width="28.5703125" style="20" customWidth="1"/>
    <col min="7472" max="7472" width="1.85546875" style="20" customWidth="1"/>
    <col min="7473" max="7716" width="11.42578125" style="20" customWidth="1"/>
    <col min="7717" max="7717" width="5.140625" style="20" customWidth="1"/>
    <col min="7718" max="7719" width="17.5703125" style="20" customWidth="1"/>
    <col min="7720" max="7720" width="28.5703125" style="20" customWidth="1"/>
    <col min="7721" max="7721" width="1.85546875" style="20" customWidth="1"/>
    <col min="7722" max="7722" width="28.5703125" style="20" customWidth="1"/>
    <col min="7723" max="7723" width="1.85546875" style="20" customWidth="1"/>
    <col min="7724" max="7724" width="12.85546875" style="20" customWidth="1"/>
    <col min="7725" max="7725" width="28.5703125" style="20" customWidth="1"/>
    <col min="7726" max="7726" width="1.85546875" style="20" customWidth="1"/>
    <col min="7727" max="7727" width="28.5703125" style="20" customWidth="1"/>
    <col min="7728" max="7728" width="1.85546875" style="20" customWidth="1"/>
    <col min="7729" max="7972" width="11.42578125" style="20" customWidth="1"/>
    <col min="7973" max="7973" width="5.140625" style="20" customWidth="1"/>
    <col min="7974" max="7975" width="17.5703125" style="20" customWidth="1"/>
    <col min="7976" max="7976" width="28.5703125" style="20" customWidth="1"/>
    <col min="7977" max="7977" width="1.85546875" style="20" customWidth="1"/>
    <col min="7978" max="7978" width="28.5703125" style="20" customWidth="1"/>
    <col min="7979" max="7979" width="1.85546875" style="20" customWidth="1"/>
    <col min="7980" max="7980" width="12.85546875" style="20" customWidth="1"/>
    <col min="7981" max="7981" width="28.5703125" style="20" customWidth="1"/>
    <col min="7982" max="7982" width="1.85546875" style="20" customWidth="1"/>
    <col min="7983" max="7983" width="28.5703125" style="20" customWidth="1"/>
    <col min="7984" max="7984" width="1.85546875" style="20" customWidth="1"/>
    <col min="7985" max="8228" width="11.42578125" style="20" customWidth="1"/>
    <col min="8229" max="8229" width="5.140625" style="20" customWidth="1"/>
    <col min="8230" max="8231" width="17.5703125" style="20" customWidth="1"/>
    <col min="8232" max="8232" width="28.5703125" style="20" customWidth="1"/>
    <col min="8233" max="8233" width="1.85546875" style="20" customWidth="1"/>
    <col min="8234" max="8234" width="28.5703125" style="20" customWidth="1"/>
    <col min="8235" max="8235" width="1.85546875" style="20" customWidth="1"/>
    <col min="8236" max="8236" width="12.85546875" style="20" customWidth="1"/>
    <col min="8237" max="8237" width="28.5703125" style="20" customWidth="1"/>
    <col min="8238" max="8238" width="1.85546875" style="20" customWidth="1"/>
    <col min="8239" max="8239" width="28.5703125" style="20" customWidth="1"/>
    <col min="8240" max="8240" width="1.85546875" style="20" customWidth="1"/>
    <col min="8241" max="8484" width="11.42578125" style="20" customWidth="1"/>
    <col min="8485" max="8485" width="5.140625" style="20" customWidth="1"/>
    <col min="8486" max="8487" width="17.5703125" style="20" customWidth="1"/>
    <col min="8488" max="8488" width="28.5703125" style="20" customWidth="1"/>
    <col min="8489" max="8489" width="1.85546875" style="20" customWidth="1"/>
    <col min="8490" max="8490" width="28.5703125" style="20" customWidth="1"/>
    <col min="8491" max="8491" width="1.85546875" style="20" customWidth="1"/>
    <col min="8492" max="8492" width="12.85546875" style="20" customWidth="1"/>
    <col min="8493" max="8493" width="28.5703125" style="20" customWidth="1"/>
    <col min="8494" max="8494" width="1.85546875" style="20" customWidth="1"/>
    <col min="8495" max="8495" width="28.5703125" style="20" customWidth="1"/>
    <col min="8496" max="8496" width="1.85546875" style="20" customWidth="1"/>
    <col min="8497" max="8740" width="11.42578125" style="20" customWidth="1"/>
    <col min="8741" max="8741" width="5.140625" style="20" customWidth="1"/>
    <col min="8742" max="8743" width="17.5703125" style="20" customWidth="1"/>
    <col min="8744" max="8744" width="28.5703125" style="20" customWidth="1"/>
    <col min="8745" max="8745" width="1.85546875" style="20" customWidth="1"/>
    <col min="8746" max="8746" width="28.5703125" style="20" customWidth="1"/>
    <col min="8747" max="8747" width="1.85546875" style="20" customWidth="1"/>
    <col min="8748" max="8748" width="12.85546875" style="20" customWidth="1"/>
    <col min="8749" max="8749" width="28.5703125" style="20" customWidth="1"/>
    <col min="8750" max="8750" width="1.85546875" style="20" customWidth="1"/>
    <col min="8751" max="8751" width="28.5703125" style="20" customWidth="1"/>
    <col min="8752" max="8752" width="1.85546875" style="20" customWidth="1"/>
    <col min="8753" max="8996" width="11.42578125" style="20" customWidth="1"/>
    <col min="8997" max="8997" width="5.140625" style="20" customWidth="1"/>
    <col min="8998" max="8999" width="17.5703125" style="20" customWidth="1"/>
    <col min="9000" max="9000" width="28.5703125" style="20" customWidth="1"/>
    <col min="9001" max="9001" width="1.85546875" style="20" customWidth="1"/>
    <col min="9002" max="9002" width="28.5703125" style="20" customWidth="1"/>
    <col min="9003" max="9003" width="1.85546875" style="20" customWidth="1"/>
    <col min="9004" max="9004" width="12.85546875" style="20" customWidth="1"/>
    <col min="9005" max="9005" width="28.5703125" style="20" customWidth="1"/>
    <col min="9006" max="9006" width="1.85546875" style="20" customWidth="1"/>
    <col min="9007" max="9007" width="28.5703125" style="20" customWidth="1"/>
    <col min="9008" max="9008" width="1.85546875" style="20" customWidth="1"/>
    <col min="9009" max="9252" width="11.42578125" style="20" customWidth="1"/>
    <col min="9253" max="9253" width="5.140625" style="20" customWidth="1"/>
    <col min="9254" max="9255" width="17.5703125" style="20" customWidth="1"/>
    <col min="9256" max="9256" width="28.5703125" style="20" customWidth="1"/>
    <col min="9257" max="9257" width="1.85546875" style="20" customWidth="1"/>
    <col min="9258" max="9258" width="28.5703125" style="20" customWidth="1"/>
    <col min="9259" max="9259" width="1.85546875" style="20" customWidth="1"/>
    <col min="9260" max="9260" width="12.85546875" style="20" customWidth="1"/>
    <col min="9261" max="9261" width="28.5703125" style="20" customWidth="1"/>
    <col min="9262" max="9262" width="1.85546875" style="20" customWidth="1"/>
    <col min="9263" max="9263" width="28.5703125" style="20" customWidth="1"/>
    <col min="9264" max="9264" width="1.85546875" style="20" customWidth="1"/>
    <col min="9265" max="9508" width="11.42578125" style="20" customWidth="1"/>
    <col min="9509" max="9509" width="5.140625" style="20" customWidth="1"/>
    <col min="9510" max="9511" width="17.5703125" style="20" customWidth="1"/>
    <col min="9512" max="9512" width="28.5703125" style="20" customWidth="1"/>
    <col min="9513" max="9513" width="1.85546875" style="20" customWidth="1"/>
    <col min="9514" max="9514" width="28.5703125" style="20" customWidth="1"/>
    <col min="9515" max="9515" width="1.85546875" style="20" customWidth="1"/>
    <col min="9516" max="9516" width="12.85546875" style="20" customWidth="1"/>
    <col min="9517" max="9517" width="28.5703125" style="20" customWidth="1"/>
    <col min="9518" max="9518" width="1.85546875" style="20" customWidth="1"/>
    <col min="9519" max="9519" width="28.5703125" style="20" customWidth="1"/>
    <col min="9520" max="9520" width="1.85546875" style="20" customWidth="1"/>
    <col min="9521" max="9764" width="11.42578125" style="20" customWidth="1"/>
    <col min="9765" max="9765" width="5.140625" style="20" customWidth="1"/>
    <col min="9766" max="9767" width="17.5703125" style="20" customWidth="1"/>
    <col min="9768" max="9768" width="28.5703125" style="20" customWidth="1"/>
    <col min="9769" max="9769" width="1.85546875" style="20" customWidth="1"/>
    <col min="9770" max="9770" width="28.5703125" style="20" customWidth="1"/>
    <col min="9771" max="9771" width="1.85546875" style="20" customWidth="1"/>
    <col min="9772" max="9772" width="12.85546875" style="20" customWidth="1"/>
    <col min="9773" max="9773" width="28.5703125" style="20" customWidth="1"/>
    <col min="9774" max="9774" width="1.85546875" style="20" customWidth="1"/>
    <col min="9775" max="9775" width="28.5703125" style="20" customWidth="1"/>
    <col min="9776" max="9776" width="1.85546875" style="20" customWidth="1"/>
    <col min="9777" max="10020" width="11.42578125" style="20" customWidth="1"/>
    <col min="10021" max="10021" width="5.140625" style="20" customWidth="1"/>
    <col min="10022" max="10023" width="17.5703125" style="20" customWidth="1"/>
    <col min="10024" max="10024" width="28.5703125" style="20" customWidth="1"/>
    <col min="10025" max="10025" width="1.85546875" style="20" customWidth="1"/>
    <col min="10026" max="10026" width="28.5703125" style="20" customWidth="1"/>
    <col min="10027" max="10027" width="1.85546875" style="20" customWidth="1"/>
    <col min="10028" max="10028" width="12.85546875" style="20" customWidth="1"/>
    <col min="10029" max="10029" width="28.5703125" style="20" customWidth="1"/>
    <col min="10030" max="10030" width="1.85546875" style="20" customWidth="1"/>
    <col min="10031" max="10031" width="28.5703125" style="20" customWidth="1"/>
    <col min="10032" max="10032" width="1.85546875" style="20" customWidth="1"/>
    <col min="10033" max="10276" width="11.42578125" style="20" customWidth="1"/>
    <col min="10277" max="10277" width="5.140625" style="20" customWidth="1"/>
    <col min="10278" max="10279" width="17.5703125" style="20" customWidth="1"/>
    <col min="10280" max="10280" width="28.5703125" style="20" customWidth="1"/>
    <col min="10281" max="10281" width="1.85546875" style="20" customWidth="1"/>
    <col min="10282" max="10282" width="28.5703125" style="20" customWidth="1"/>
    <col min="10283" max="10283" width="1.85546875" style="20" customWidth="1"/>
    <col min="10284" max="10284" width="12.85546875" style="20" customWidth="1"/>
    <col min="10285" max="10285" width="28.5703125" style="20" customWidth="1"/>
    <col min="10286" max="10286" width="1.85546875" style="20" customWidth="1"/>
    <col min="10287" max="10287" width="28.5703125" style="20" customWidth="1"/>
    <col min="10288" max="10288" width="1.85546875" style="20" customWidth="1"/>
    <col min="10289" max="10532" width="11.42578125" style="20" customWidth="1"/>
    <col min="10533" max="10533" width="5.140625" style="20" customWidth="1"/>
    <col min="10534" max="10535" width="17.5703125" style="20" customWidth="1"/>
    <col min="10536" max="10536" width="28.5703125" style="20" customWidth="1"/>
    <col min="10537" max="10537" width="1.85546875" style="20" customWidth="1"/>
    <col min="10538" max="10538" width="28.5703125" style="20" customWidth="1"/>
    <col min="10539" max="10539" width="1.85546875" style="20" customWidth="1"/>
    <col min="10540" max="10540" width="12.85546875" style="20" customWidth="1"/>
    <col min="10541" max="10541" width="28.5703125" style="20" customWidth="1"/>
    <col min="10542" max="10542" width="1.85546875" style="20" customWidth="1"/>
    <col min="10543" max="10543" width="28.5703125" style="20" customWidth="1"/>
    <col min="10544" max="10544" width="1.85546875" style="20" customWidth="1"/>
    <col min="10545" max="10788" width="11.42578125" style="20" customWidth="1"/>
    <col min="10789" max="10789" width="5.140625" style="20" customWidth="1"/>
    <col min="10790" max="10791" width="17.5703125" style="20" customWidth="1"/>
    <col min="10792" max="10792" width="28.5703125" style="20" customWidth="1"/>
    <col min="10793" max="10793" width="1.85546875" style="20" customWidth="1"/>
    <col min="10794" max="10794" width="28.5703125" style="20" customWidth="1"/>
    <col min="10795" max="10795" width="1.85546875" style="20" customWidth="1"/>
    <col min="10796" max="10796" width="12.85546875" style="20" customWidth="1"/>
    <col min="10797" max="10797" width="28.5703125" style="20" customWidth="1"/>
    <col min="10798" max="10798" width="1.85546875" style="20" customWidth="1"/>
    <col min="10799" max="10799" width="28.5703125" style="20" customWidth="1"/>
    <col min="10800" max="10800" width="1.85546875" style="20" customWidth="1"/>
    <col min="10801" max="11044" width="11.42578125" style="20" customWidth="1"/>
    <col min="11045" max="11045" width="5.140625" style="20" customWidth="1"/>
    <col min="11046" max="11047" width="17.5703125" style="20" customWidth="1"/>
    <col min="11048" max="11048" width="28.5703125" style="20" customWidth="1"/>
    <col min="11049" max="11049" width="1.85546875" style="20" customWidth="1"/>
    <col min="11050" max="11050" width="28.5703125" style="20" customWidth="1"/>
    <col min="11051" max="11051" width="1.85546875" style="20" customWidth="1"/>
    <col min="11052" max="11052" width="12.85546875" style="20" customWidth="1"/>
    <col min="11053" max="11053" width="28.5703125" style="20" customWidth="1"/>
    <col min="11054" max="11054" width="1.85546875" style="20" customWidth="1"/>
    <col min="11055" max="11055" width="28.5703125" style="20" customWidth="1"/>
    <col min="11056" max="11056" width="1.85546875" style="20" customWidth="1"/>
    <col min="11057" max="11300" width="11.42578125" style="20" customWidth="1"/>
    <col min="11301" max="11301" width="5.140625" style="20" customWidth="1"/>
    <col min="11302" max="11303" width="17.5703125" style="20" customWidth="1"/>
    <col min="11304" max="11304" width="28.5703125" style="20" customWidth="1"/>
    <col min="11305" max="11305" width="1.85546875" style="20" customWidth="1"/>
    <col min="11306" max="11306" width="28.5703125" style="20" customWidth="1"/>
    <col min="11307" max="11307" width="1.85546875" style="20" customWidth="1"/>
    <col min="11308" max="11308" width="12.85546875" style="20" customWidth="1"/>
    <col min="11309" max="11309" width="28.5703125" style="20" customWidth="1"/>
    <col min="11310" max="11310" width="1.85546875" style="20" customWidth="1"/>
    <col min="11311" max="11311" width="28.5703125" style="20" customWidth="1"/>
    <col min="11312" max="11312" width="1.85546875" style="20" customWidth="1"/>
    <col min="11313" max="11556" width="11.42578125" style="20" customWidth="1"/>
    <col min="11557" max="11557" width="5.140625" style="20" customWidth="1"/>
    <col min="11558" max="11559" width="17.5703125" style="20" customWidth="1"/>
    <col min="11560" max="11560" width="28.5703125" style="20" customWidth="1"/>
    <col min="11561" max="11561" width="1.85546875" style="20" customWidth="1"/>
    <col min="11562" max="11562" width="28.5703125" style="20" customWidth="1"/>
    <col min="11563" max="11563" width="1.85546875" style="20" customWidth="1"/>
    <col min="11564" max="11564" width="12.85546875" style="20" customWidth="1"/>
    <col min="11565" max="11565" width="28.5703125" style="20" customWidth="1"/>
    <col min="11566" max="11566" width="1.85546875" style="20" customWidth="1"/>
    <col min="11567" max="11567" width="28.5703125" style="20" customWidth="1"/>
    <col min="11568" max="11568" width="1.85546875" style="20" customWidth="1"/>
    <col min="11569" max="11812" width="11.42578125" style="20" customWidth="1"/>
    <col min="11813" max="11813" width="5.140625" style="20" customWidth="1"/>
    <col min="11814" max="11815" width="17.5703125" style="20" customWidth="1"/>
    <col min="11816" max="11816" width="28.5703125" style="20" customWidth="1"/>
    <col min="11817" max="11817" width="1.85546875" style="20" customWidth="1"/>
    <col min="11818" max="11818" width="28.5703125" style="20" customWidth="1"/>
    <col min="11819" max="11819" width="1.85546875" style="20" customWidth="1"/>
    <col min="11820" max="11820" width="12.85546875" style="20" customWidth="1"/>
    <col min="11821" max="11821" width="28.5703125" style="20" customWidth="1"/>
    <col min="11822" max="11822" width="1.85546875" style="20" customWidth="1"/>
    <col min="11823" max="11823" width="28.5703125" style="20" customWidth="1"/>
    <col min="11824" max="11824" width="1.85546875" style="20" customWidth="1"/>
    <col min="11825" max="12068" width="11.42578125" style="20" customWidth="1"/>
    <col min="12069" max="12069" width="5.140625" style="20" customWidth="1"/>
    <col min="12070" max="12071" width="17.5703125" style="20" customWidth="1"/>
    <col min="12072" max="12072" width="28.5703125" style="20" customWidth="1"/>
    <col min="12073" max="12073" width="1.85546875" style="20" customWidth="1"/>
    <col min="12074" max="12074" width="28.5703125" style="20" customWidth="1"/>
    <col min="12075" max="12075" width="1.85546875" style="20" customWidth="1"/>
    <col min="12076" max="12076" width="12.85546875" style="20" customWidth="1"/>
    <col min="12077" max="12077" width="28.5703125" style="20" customWidth="1"/>
    <col min="12078" max="12078" width="1.85546875" style="20" customWidth="1"/>
    <col min="12079" max="12079" width="28.5703125" style="20" customWidth="1"/>
    <col min="12080" max="12080" width="1.85546875" style="20" customWidth="1"/>
    <col min="12081" max="12324" width="11.42578125" style="20" customWidth="1"/>
    <col min="12325" max="12325" width="5.140625" style="20" customWidth="1"/>
    <col min="12326" max="12327" width="17.5703125" style="20" customWidth="1"/>
    <col min="12328" max="12328" width="28.5703125" style="20" customWidth="1"/>
    <col min="12329" max="12329" width="1.85546875" style="20" customWidth="1"/>
    <col min="12330" max="12330" width="28.5703125" style="20" customWidth="1"/>
    <col min="12331" max="12331" width="1.85546875" style="20" customWidth="1"/>
    <col min="12332" max="12332" width="12.85546875" style="20" customWidth="1"/>
    <col min="12333" max="12333" width="28.5703125" style="20" customWidth="1"/>
    <col min="12334" max="12334" width="1.85546875" style="20" customWidth="1"/>
    <col min="12335" max="12335" width="28.5703125" style="20" customWidth="1"/>
    <col min="12336" max="12336" width="1.85546875" style="20" customWidth="1"/>
    <col min="12337" max="12580" width="11.42578125" style="20" customWidth="1"/>
    <col min="12581" max="12581" width="5.140625" style="20" customWidth="1"/>
    <col min="12582" max="12583" width="17.5703125" style="20" customWidth="1"/>
    <col min="12584" max="12584" width="28.5703125" style="20" customWidth="1"/>
    <col min="12585" max="12585" width="1.85546875" style="20" customWidth="1"/>
    <col min="12586" max="12586" width="28.5703125" style="20" customWidth="1"/>
    <col min="12587" max="12587" width="1.85546875" style="20" customWidth="1"/>
    <col min="12588" max="12588" width="12.85546875" style="20" customWidth="1"/>
    <col min="12589" max="12589" width="28.5703125" style="20" customWidth="1"/>
    <col min="12590" max="12590" width="1.85546875" style="20" customWidth="1"/>
    <col min="12591" max="12591" width="28.5703125" style="20" customWidth="1"/>
    <col min="12592" max="12592" width="1.85546875" style="20" customWidth="1"/>
    <col min="12593" max="12836" width="11.42578125" style="20" customWidth="1"/>
    <col min="12837" max="12837" width="5.140625" style="20" customWidth="1"/>
    <col min="12838" max="12839" width="17.5703125" style="20" customWidth="1"/>
    <col min="12840" max="12840" width="28.5703125" style="20" customWidth="1"/>
    <col min="12841" max="12841" width="1.85546875" style="20" customWidth="1"/>
    <col min="12842" max="12842" width="28.5703125" style="20" customWidth="1"/>
    <col min="12843" max="12843" width="1.85546875" style="20" customWidth="1"/>
    <col min="12844" max="12844" width="12.85546875" style="20" customWidth="1"/>
    <col min="12845" max="12845" width="28.5703125" style="20" customWidth="1"/>
    <col min="12846" max="12846" width="1.85546875" style="20" customWidth="1"/>
    <col min="12847" max="12847" width="28.5703125" style="20" customWidth="1"/>
    <col min="12848" max="12848" width="1.85546875" style="20" customWidth="1"/>
    <col min="12849" max="13092" width="11.42578125" style="20" customWidth="1"/>
    <col min="13093" max="13093" width="5.140625" style="20" customWidth="1"/>
    <col min="13094" max="13095" width="17.5703125" style="20" customWidth="1"/>
    <col min="13096" max="13096" width="28.5703125" style="20" customWidth="1"/>
    <col min="13097" max="13097" width="1.85546875" style="20" customWidth="1"/>
    <col min="13098" max="13098" width="28.5703125" style="20" customWidth="1"/>
    <col min="13099" max="13099" width="1.85546875" style="20" customWidth="1"/>
    <col min="13100" max="13100" width="12.85546875" style="20" customWidth="1"/>
    <col min="13101" max="13101" width="28.5703125" style="20" customWidth="1"/>
    <col min="13102" max="13102" width="1.85546875" style="20" customWidth="1"/>
    <col min="13103" max="13103" width="28.5703125" style="20" customWidth="1"/>
    <col min="13104" max="13104" width="1.85546875" style="20" customWidth="1"/>
    <col min="13105" max="13348" width="11.42578125" style="20" customWidth="1"/>
    <col min="13349" max="13349" width="5.140625" style="20" customWidth="1"/>
    <col min="13350" max="13351" width="17.5703125" style="20" customWidth="1"/>
    <col min="13352" max="13352" width="28.5703125" style="20" customWidth="1"/>
    <col min="13353" max="13353" width="1.85546875" style="20" customWidth="1"/>
    <col min="13354" max="13354" width="28.5703125" style="20" customWidth="1"/>
    <col min="13355" max="13355" width="1.85546875" style="20" customWidth="1"/>
    <col min="13356" max="13356" width="12.85546875" style="20" customWidth="1"/>
    <col min="13357" max="13357" width="28.5703125" style="20" customWidth="1"/>
    <col min="13358" max="13358" width="1.85546875" style="20" customWidth="1"/>
    <col min="13359" max="13359" width="28.5703125" style="20" customWidth="1"/>
    <col min="13360" max="13360" width="1.85546875" style="20" customWidth="1"/>
    <col min="13361" max="13604" width="11.42578125" style="20" customWidth="1"/>
    <col min="13605" max="13605" width="5.140625" style="20" customWidth="1"/>
    <col min="13606" max="13607" width="17.5703125" style="20" customWidth="1"/>
    <col min="13608" max="13608" width="28.5703125" style="20" customWidth="1"/>
    <col min="13609" max="13609" width="1.85546875" style="20" customWidth="1"/>
    <col min="13610" max="13610" width="28.5703125" style="20" customWidth="1"/>
    <col min="13611" max="13611" width="1.85546875" style="20" customWidth="1"/>
    <col min="13612" max="13612" width="12.85546875" style="20" customWidth="1"/>
    <col min="13613" max="13613" width="28.5703125" style="20" customWidth="1"/>
    <col min="13614" max="13614" width="1.85546875" style="20" customWidth="1"/>
    <col min="13615" max="13615" width="28.5703125" style="20" customWidth="1"/>
    <col min="13616" max="13616" width="1.85546875" style="20" customWidth="1"/>
    <col min="13617" max="13860" width="11.42578125" style="20" customWidth="1"/>
    <col min="13861" max="13861" width="5.140625" style="20" customWidth="1"/>
    <col min="13862" max="13863" width="17.5703125" style="20" customWidth="1"/>
    <col min="13864" max="13864" width="28.5703125" style="20" customWidth="1"/>
    <col min="13865" max="13865" width="1.85546875" style="20" customWidth="1"/>
    <col min="13866" max="13866" width="28.5703125" style="20" customWidth="1"/>
    <col min="13867" max="13867" width="1.85546875" style="20" customWidth="1"/>
    <col min="13868" max="13868" width="12.85546875" style="20" customWidth="1"/>
    <col min="13869" max="13869" width="28.5703125" style="20" customWidth="1"/>
    <col min="13870" max="13870" width="1.85546875" style="20" customWidth="1"/>
    <col min="13871" max="13871" width="28.5703125" style="20" customWidth="1"/>
    <col min="13872" max="13872" width="1.85546875" style="20" customWidth="1"/>
    <col min="13873" max="14116" width="11.42578125" style="20" customWidth="1"/>
    <col min="14117" max="14117" width="5.140625" style="20" customWidth="1"/>
    <col min="14118" max="14119" width="17.5703125" style="20" customWidth="1"/>
    <col min="14120" max="14120" width="28.5703125" style="20" customWidth="1"/>
    <col min="14121" max="14121" width="1.85546875" style="20" customWidth="1"/>
    <col min="14122" max="14122" width="28.5703125" style="20" customWidth="1"/>
    <col min="14123" max="14123" width="1.85546875" style="20" customWidth="1"/>
    <col min="14124" max="14124" width="12.85546875" style="20" customWidth="1"/>
    <col min="14125" max="14125" width="28.5703125" style="20" customWidth="1"/>
    <col min="14126" max="14126" width="1.85546875" style="20" customWidth="1"/>
    <col min="14127" max="14127" width="28.5703125" style="20" customWidth="1"/>
    <col min="14128" max="14128" width="1.85546875" style="20" customWidth="1"/>
    <col min="14129" max="14372" width="11.42578125" style="20" customWidth="1"/>
    <col min="14373" max="14373" width="5.140625" style="20" customWidth="1"/>
    <col min="14374" max="14375" width="17.5703125" style="20" customWidth="1"/>
    <col min="14376" max="14376" width="28.5703125" style="20" customWidth="1"/>
    <col min="14377" max="14377" width="1.85546875" style="20" customWidth="1"/>
    <col min="14378" max="14378" width="28.5703125" style="20" customWidth="1"/>
    <col min="14379" max="14379" width="1.85546875" style="20" customWidth="1"/>
    <col min="14380" max="14380" width="12.85546875" style="20" customWidth="1"/>
    <col min="14381" max="14381" width="28.5703125" style="20" customWidth="1"/>
    <col min="14382" max="14382" width="1.85546875" style="20" customWidth="1"/>
    <col min="14383" max="14383" width="28.5703125" style="20" customWidth="1"/>
    <col min="14384" max="14384" width="1.85546875" style="20" customWidth="1"/>
    <col min="14385" max="14628" width="11.42578125" style="20" customWidth="1"/>
    <col min="14629" max="14629" width="5.140625" style="20" customWidth="1"/>
    <col min="14630" max="14631" width="17.5703125" style="20" customWidth="1"/>
    <col min="14632" max="14632" width="28.5703125" style="20" customWidth="1"/>
    <col min="14633" max="14633" width="1.85546875" style="20" customWidth="1"/>
    <col min="14634" max="14634" width="28.5703125" style="20" customWidth="1"/>
    <col min="14635" max="14635" width="1.85546875" style="20" customWidth="1"/>
    <col min="14636" max="14636" width="12.85546875" style="20" customWidth="1"/>
    <col min="14637" max="14637" width="28.5703125" style="20" customWidth="1"/>
    <col min="14638" max="14638" width="1.85546875" style="20" customWidth="1"/>
    <col min="14639" max="14639" width="28.5703125" style="20" customWidth="1"/>
    <col min="14640" max="14640" width="1.85546875" style="20" customWidth="1"/>
    <col min="14641" max="14884" width="11.42578125" style="20" customWidth="1"/>
    <col min="14885" max="14885" width="5.140625" style="20" customWidth="1"/>
    <col min="14886" max="14887" width="17.5703125" style="20" customWidth="1"/>
    <col min="14888" max="14888" width="28.5703125" style="20" customWidth="1"/>
    <col min="14889" max="14889" width="1.85546875" style="20" customWidth="1"/>
    <col min="14890" max="14890" width="28.5703125" style="20" customWidth="1"/>
    <col min="14891" max="14891" width="1.85546875" style="20" customWidth="1"/>
    <col min="14892" max="14892" width="12.85546875" style="20" customWidth="1"/>
    <col min="14893" max="14893" width="28.5703125" style="20" customWidth="1"/>
    <col min="14894" max="14894" width="1.85546875" style="20" customWidth="1"/>
    <col min="14895" max="14895" width="28.5703125" style="20" customWidth="1"/>
    <col min="14896" max="14896" width="1.85546875" style="20" customWidth="1"/>
    <col min="14897" max="15140" width="11.42578125" style="20" customWidth="1"/>
    <col min="15141" max="15141" width="5.140625" style="20" customWidth="1"/>
    <col min="15142" max="15143" width="17.5703125" style="20" customWidth="1"/>
    <col min="15144" max="15144" width="28.5703125" style="20" customWidth="1"/>
    <col min="15145" max="15145" width="1.85546875" style="20" customWidth="1"/>
    <col min="15146" max="15146" width="28.5703125" style="20" customWidth="1"/>
    <col min="15147" max="15147" width="1.85546875" style="20" customWidth="1"/>
    <col min="15148" max="15148" width="12.85546875" style="20" customWidth="1"/>
    <col min="15149" max="15149" width="28.5703125" style="20" customWidth="1"/>
    <col min="15150" max="15150" width="1.85546875" style="20" customWidth="1"/>
    <col min="15151" max="15151" width="28.5703125" style="20" customWidth="1"/>
    <col min="15152" max="15152" width="1.85546875" style="20" customWidth="1"/>
    <col min="15153" max="15396" width="11.42578125" style="20" customWidth="1"/>
    <col min="15397" max="15397" width="5.140625" style="20" customWidth="1"/>
    <col min="15398" max="15399" width="17.5703125" style="20" customWidth="1"/>
    <col min="15400" max="15400" width="28.5703125" style="20" customWidth="1"/>
    <col min="15401" max="15401" width="1.85546875" style="20" customWidth="1"/>
    <col min="15402" max="15402" width="28.5703125" style="20" customWidth="1"/>
    <col min="15403" max="15403" width="1.85546875" style="20" customWidth="1"/>
    <col min="15404" max="15404" width="12.85546875" style="20" customWidth="1"/>
    <col min="15405" max="15405" width="28.5703125" style="20" customWidth="1"/>
    <col min="15406" max="15406" width="1.85546875" style="20" customWidth="1"/>
    <col min="15407" max="15407" width="28.5703125" style="20" customWidth="1"/>
    <col min="15408" max="15408" width="1.85546875" style="20" customWidth="1"/>
    <col min="15409" max="15652" width="11.42578125" style="20" customWidth="1"/>
    <col min="15653" max="15653" width="5.140625" style="20" customWidth="1"/>
    <col min="15654" max="15655" width="17.5703125" style="20" customWidth="1"/>
    <col min="15656" max="15656" width="28.5703125" style="20" customWidth="1"/>
    <col min="15657" max="15657" width="1.85546875" style="20" customWidth="1"/>
    <col min="15658" max="15658" width="28.5703125" style="20" customWidth="1"/>
    <col min="15659" max="15659" width="1.85546875" style="20" customWidth="1"/>
    <col min="15660" max="15660" width="12.85546875" style="20" customWidth="1"/>
    <col min="15661" max="15661" width="28.5703125" style="20" customWidth="1"/>
    <col min="15662" max="15662" width="1.85546875" style="20" customWidth="1"/>
    <col min="15663" max="15663" width="28.5703125" style="20" customWidth="1"/>
    <col min="15664" max="15664" width="1.85546875" style="20" customWidth="1"/>
    <col min="15665" max="15908" width="11.42578125" style="20" customWidth="1"/>
    <col min="15909" max="15909" width="5.140625" style="20" customWidth="1"/>
    <col min="15910" max="15911" width="17.5703125" style="20" customWidth="1"/>
    <col min="15912" max="15912" width="28.5703125" style="20" customWidth="1"/>
    <col min="15913" max="15913" width="1.85546875" style="20" customWidth="1"/>
    <col min="15914" max="15914" width="28.5703125" style="20" customWidth="1"/>
    <col min="15915" max="15915" width="1.85546875" style="20" customWidth="1"/>
    <col min="15916" max="15916" width="12.85546875" style="20" customWidth="1"/>
    <col min="15917" max="15917" width="28.5703125" style="20" customWidth="1"/>
    <col min="15918" max="15918" width="1.85546875" style="20" customWidth="1"/>
    <col min="15919" max="15919" width="28.5703125" style="20" customWidth="1"/>
    <col min="15920" max="15920" width="1.85546875" style="20" customWidth="1"/>
    <col min="15921" max="16164" width="11.42578125" style="20" customWidth="1"/>
    <col min="16165" max="16165" width="5.140625" style="20" customWidth="1"/>
    <col min="16166" max="16167" width="17.5703125" style="20" customWidth="1"/>
    <col min="16168" max="16168" width="28.5703125" style="20" customWidth="1"/>
    <col min="16169" max="16169" width="1.85546875" style="20" customWidth="1"/>
    <col min="16170" max="16170" width="28.5703125" style="20" customWidth="1"/>
    <col min="16171" max="16171" width="1.85546875" style="20" customWidth="1"/>
    <col min="16172" max="16172" width="12.85546875" style="20" customWidth="1"/>
    <col min="16173" max="16173" width="28.5703125" style="20" customWidth="1"/>
    <col min="16174" max="16174" width="1.85546875" style="20" customWidth="1"/>
    <col min="16175" max="16175" width="28.5703125" style="20" customWidth="1"/>
    <col min="16176" max="16176" width="1.85546875" style="20" customWidth="1"/>
    <col min="16177" max="16384" width="11.42578125" style="20" customWidth="1"/>
  </cols>
  <sheetData>
    <row r="1" spans="2:62" s="10" customFormat="1" ht="15" x14ac:dyDescent="0.25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1"/>
      <c r="AS1" s="21"/>
      <c r="AT1" s="21"/>
      <c r="AU1" s="21"/>
      <c r="AV1" s="21"/>
      <c r="AW1" s="21"/>
      <c r="AX1" s="21"/>
      <c r="AY1" s="21"/>
      <c r="AZ1" s="21"/>
      <c r="BA1" s="20"/>
      <c r="BB1" s="20"/>
      <c r="BC1" s="20"/>
      <c r="BD1" s="20"/>
      <c r="BE1" s="20"/>
    </row>
    <row r="2" spans="2:62" s="12" customFormat="1" ht="14.25" x14ac:dyDescent="0.2">
      <c r="B2" s="22" t="s">
        <v>3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4"/>
      <c r="AS2" s="24"/>
      <c r="AT2" s="24"/>
      <c r="AU2" s="24"/>
      <c r="AV2" s="24"/>
      <c r="AW2" s="24"/>
      <c r="AY2" s="24"/>
      <c r="AZ2" s="24"/>
    </row>
    <row r="3" spans="2:62" s="10" customFormat="1" ht="15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AS3" s="21"/>
      <c r="AT3" s="21"/>
      <c r="AU3" s="21"/>
      <c r="AV3" s="21"/>
      <c r="AW3" s="21"/>
      <c r="AX3" s="21"/>
      <c r="AY3" s="21"/>
      <c r="AZ3" s="21"/>
      <c r="BA3" s="20"/>
      <c r="BB3" s="20"/>
      <c r="BC3" s="20"/>
      <c r="BD3" s="20"/>
      <c r="BE3" s="20"/>
    </row>
    <row r="4" spans="2:62" s="12" customFormat="1" ht="32.450000000000003" customHeight="1" x14ac:dyDescent="0.2">
      <c r="B4" s="134" t="s">
        <v>101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25"/>
    </row>
    <row r="5" spans="2:62" s="12" customFormat="1" ht="12.75" customHeight="1" x14ac:dyDescent="0.2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4"/>
      <c r="AX5" s="24"/>
      <c r="AY5" s="24"/>
      <c r="AZ5" s="25"/>
    </row>
    <row r="6" spans="2:62" s="12" customFormat="1" ht="12.75" customHeight="1" x14ac:dyDescent="0.2">
      <c r="AO6" s="27"/>
      <c r="AP6" s="27"/>
      <c r="AQ6" s="27"/>
      <c r="AY6" s="28"/>
      <c r="BD6" s="28"/>
    </row>
    <row r="7" spans="2:62" s="12" customFormat="1" ht="12.75" customHeight="1" x14ac:dyDescent="0.2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24"/>
    </row>
    <row r="8" spans="2:62" s="34" customFormat="1" ht="28.5" customHeight="1" x14ac:dyDescent="0.25"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135" t="s">
        <v>122</v>
      </c>
      <c r="AO8" s="135"/>
      <c r="AP8" s="135"/>
      <c r="AQ8" s="135"/>
      <c r="AR8" s="135"/>
      <c r="AS8" s="72"/>
      <c r="AT8" s="135" t="s">
        <v>88</v>
      </c>
      <c r="AU8" s="135"/>
      <c r="AV8" s="135"/>
      <c r="AW8" s="135"/>
      <c r="AX8" s="135"/>
      <c r="AY8" s="33"/>
      <c r="AZ8" s="131" t="s">
        <v>123</v>
      </c>
      <c r="BA8" s="131"/>
      <c r="BB8" s="131"/>
      <c r="BC8" s="131"/>
      <c r="BD8" s="131"/>
      <c r="BE8" s="74"/>
      <c r="BF8" s="131" t="s">
        <v>88</v>
      </c>
      <c r="BG8" s="131"/>
      <c r="BH8" s="131"/>
      <c r="BI8" s="131"/>
      <c r="BJ8" s="131"/>
    </row>
    <row r="9" spans="2:62" s="36" customFormat="1" ht="27.75" customHeight="1" x14ac:dyDescent="0.2">
      <c r="B9" s="35"/>
      <c r="C9" s="35"/>
      <c r="D9" s="78">
        <v>2023</v>
      </c>
      <c r="E9" s="78">
        <v>2024</v>
      </c>
      <c r="F9" s="78">
        <v>2025</v>
      </c>
      <c r="G9" s="78">
        <v>2026</v>
      </c>
      <c r="H9" s="78">
        <v>2027</v>
      </c>
      <c r="I9" s="62"/>
      <c r="J9" s="78">
        <v>2023</v>
      </c>
      <c r="K9" s="78">
        <v>2024</v>
      </c>
      <c r="L9" s="78">
        <v>2025</v>
      </c>
      <c r="M9" s="78">
        <v>2026</v>
      </c>
      <c r="N9" s="78">
        <v>2027</v>
      </c>
      <c r="O9" s="62"/>
      <c r="P9" s="78">
        <v>2023</v>
      </c>
      <c r="Q9" s="78">
        <v>2024</v>
      </c>
      <c r="R9" s="78">
        <v>2025</v>
      </c>
      <c r="S9" s="78">
        <v>2026</v>
      </c>
      <c r="T9" s="78">
        <v>2027</v>
      </c>
      <c r="U9" s="35"/>
      <c r="V9" s="78">
        <v>2023</v>
      </c>
      <c r="W9" s="78">
        <v>2024</v>
      </c>
      <c r="X9" s="78">
        <v>2025</v>
      </c>
      <c r="Y9" s="78">
        <v>2026</v>
      </c>
      <c r="Z9" s="78">
        <v>2027</v>
      </c>
      <c r="AA9" s="62"/>
      <c r="AB9" s="78">
        <v>2023</v>
      </c>
      <c r="AC9" s="78">
        <v>2024</v>
      </c>
      <c r="AD9" s="78">
        <v>2025</v>
      </c>
      <c r="AE9" s="78">
        <v>2026</v>
      </c>
      <c r="AF9" s="78">
        <v>2027</v>
      </c>
      <c r="AG9" s="62"/>
      <c r="AH9" s="78">
        <v>2023</v>
      </c>
      <c r="AI9" s="78">
        <v>2024</v>
      </c>
      <c r="AJ9" s="78">
        <v>2025</v>
      </c>
      <c r="AK9" s="78">
        <v>2026</v>
      </c>
      <c r="AL9" s="78">
        <v>2027</v>
      </c>
      <c r="AM9" s="35"/>
      <c r="AN9" s="73">
        <v>2023</v>
      </c>
      <c r="AO9" s="73">
        <v>2024</v>
      </c>
      <c r="AP9" s="73">
        <v>2025</v>
      </c>
      <c r="AQ9" s="73">
        <v>2026</v>
      </c>
      <c r="AR9" s="73">
        <v>2027</v>
      </c>
      <c r="AS9" s="73"/>
      <c r="AT9" s="73">
        <v>2023</v>
      </c>
      <c r="AU9" s="73">
        <v>2024</v>
      </c>
      <c r="AV9" s="73">
        <v>2025</v>
      </c>
      <c r="AW9" s="73">
        <v>2026</v>
      </c>
      <c r="AX9" s="73">
        <v>2027</v>
      </c>
      <c r="AY9" s="70"/>
      <c r="AZ9" s="75">
        <v>2023</v>
      </c>
      <c r="BA9" s="75">
        <v>2024</v>
      </c>
      <c r="BB9" s="75">
        <v>2025</v>
      </c>
      <c r="BC9" s="75">
        <v>2026</v>
      </c>
      <c r="BD9" s="75">
        <v>2027</v>
      </c>
      <c r="BE9" s="75"/>
      <c r="BF9" s="75">
        <v>2023</v>
      </c>
      <c r="BG9" s="75">
        <v>2024</v>
      </c>
      <c r="BH9" s="75">
        <v>2025</v>
      </c>
      <c r="BI9" s="75">
        <v>2026</v>
      </c>
      <c r="BJ9" s="75">
        <v>2027</v>
      </c>
    </row>
    <row r="10" spans="2:62" s="36" customFormat="1" ht="20.100000000000001" customHeight="1" x14ac:dyDescent="0.2">
      <c r="B10" s="76"/>
      <c r="C10" s="76" t="s">
        <v>82</v>
      </c>
      <c r="D10" s="78">
        <v>9324747</v>
      </c>
      <c r="E10" s="78">
        <v>9276557</v>
      </c>
      <c r="F10" s="78">
        <v>9760300</v>
      </c>
      <c r="G10" s="78">
        <v>9503992</v>
      </c>
      <c r="H10" s="78">
        <v>9752170</v>
      </c>
      <c r="I10" s="62"/>
      <c r="J10" s="78">
        <v>9260266</v>
      </c>
      <c r="K10" s="78">
        <v>9214851</v>
      </c>
      <c r="L10" s="78">
        <v>9707440</v>
      </c>
      <c r="M10" s="78">
        <v>9423142</v>
      </c>
      <c r="N10" s="78">
        <v>9682225</v>
      </c>
      <c r="O10" s="62"/>
      <c r="P10" s="78">
        <v>-64481</v>
      </c>
      <c r="Q10" s="78">
        <v>-61706</v>
      </c>
      <c r="R10" s="78">
        <v>-52860</v>
      </c>
      <c r="S10" s="78">
        <v>-80850</v>
      </c>
      <c r="T10" s="78">
        <v>-69945</v>
      </c>
      <c r="U10" s="76"/>
      <c r="V10" s="63">
        <v>0.13973641395568848</v>
      </c>
      <c r="W10" s="63">
        <v>0.13901425898075104</v>
      </c>
      <c r="X10" s="63">
        <v>0.14626342058181763</v>
      </c>
      <c r="Y10" s="63">
        <v>0.14242249727249146</v>
      </c>
      <c r="Z10" s="63">
        <v>0.14614158868789673</v>
      </c>
      <c r="AA10" s="64"/>
      <c r="AB10" s="63">
        <v>0.13877013325691223</v>
      </c>
      <c r="AC10" s="63">
        <v>0.13808956742286682</v>
      </c>
      <c r="AD10" s="63">
        <v>0.14547127485275269</v>
      </c>
      <c r="AE10" s="63">
        <v>0.14121091365814209</v>
      </c>
      <c r="AF10" s="63">
        <v>0.1450934112071991</v>
      </c>
      <c r="AG10" s="64"/>
      <c r="AH10" s="63">
        <v>-9.6628069877624512E-4</v>
      </c>
      <c r="AI10" s="63">
        <v>-9.2469155788421631E-4</v>
      </c>
      <c r="AJ10" s="63">
        <v>-7.9214572906494141E-4</v>
      </c>
      <c r="AK10" s="63">
        <v>-1.2115836143493652E-3</v>
      </c>
      <c r="AL10" s="63">
        <v>-1.0481774806976318E-3</v>
      </c>
      <c r="AM10" s="76"/>
      <c r="AN10" s="82">
        <f>MROUND(J10, 5000)</f>
        <v>9260000</v>
      </c>
      <c r="AO10" s="82">
        <f t="shared" ref="AO10:AR10" si="0">MROUND(K10, 5000)</f>
        <v>9215000</v>
      </c>
      <c r="AP10" s="82">
        <f t="shared" si="0"/>
        <v>9705000</v>
      </c>
      <c r="AQ10" s="82">
        <f t="shared" si="0"/>
        <v>9425000</v>
      </c>
      <c r="AR10" s="82">
        <f t="shared" si="0"/>
        <v>9680000</v>
      </c>
      <c r="AS10" s="77"/>
      <c r="AT10" s="82">
        <f>IF(P10&lt;0,MROUND(P10,-5000),MROUND(P10,5000))</f>
        <v>-65000</v>
      </c>
      <c r="AU10" s="82">
        <f t="shared" ref="AU10:AX10" si="1">IF(Q10&lt;0,MROUND(Q10,-5000),MROUND(Q10,5000))</f>
        <v>-60000</v>
      </c>
      <c r="AV10" s="82">
        <f t="shared" si="1"/>
        <v>-55000</v>
      </c>
      <c r="AW10" s="82">
        <f t="shared" si="1"/>
        <v>-80000</v>
      </c>
      <c r="AX10" s="82">
        <f t="shared" si="1"/>
        <v>-70000</v>
      </c>
      <c r="AY10" s="77"/>
      <c r="AZ10" s="83">
        <f>AB10</f>
        <v>0.13877013325691223</v>
      </c>
      <c r="BA10" s="83">
        <f t="shared" ref="BA10:BD10" si="2">AC10</f>
        <v>0.13808956742286682</v>
      </c>
      <c r="BB10" s="83">
        <f t="shared" si="2"/>
        <v>0.14547127485275269</v>
      </c>
      <c r="BC10" s="83">
        <f t="shared" si="2"/>
        <v>0.14121091365814209</v>
      </c>
      <c r="BD10" s="83">
        <f t="shared" si="2"/>
        <v>0.1450934112071991</v>
      </c>
      <c r="BE10" s="77"/>
      <c r="BF10" s="83">
        <f>AH10</f>
        <v>-9.6628069877624512E-4</v>
      </c>
      <c r="BG10" s="83">
        <f t="shared" ref="BG10:BJ10" si="3">AI10</f>
        <v>-9.2469155788421631E-4</v>
      </c>
      <c r="BH10" s="83">
        <f t="shared" si="3"/>
        <v>-7.9214572906494141E-4</v>
      </c>
      <c r="BI10" s="83">
        <f t="shared" si="3"/>
        <v>-1.2115836143493652E-3</v>
      </c>
      <c r="BJ10" s="83">
        <f t="shared" si="3"/>
        <v>-1.0481774806976318E-3</v>
      </c>
    </row>
    <row r="11" spans="2:62" s="12" customFormat="1" ht="20.100000000000001" customHeight="1" x14ac:dyDescent="0.2">
      <c r="B11" s="4" t="s">
        <v>74</v>
      </c>
      <c r="C11" s="19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19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19"/>
      <c r="AN11" s="82"/>
      <c r="AO11" s="82"/>
      <c r="AP11" s="82"/>
      <c r="AQ11" s="82"/>
      <c r="AR11" s="82"/>
      <c r="AS11" s="37"/>
      <c r="AT11" s="82"/>
      <c r="AU11" s="82"/>
      <c r="AV11" s="82"/>
      <c r="AW11" s="82"/>
      <c r="AX11" s="82"/>
      <c r="AY11" s="37"/>
      <c r="AZ11" s="83"/>
      <c r="BA11" s="83"/>
      <c r="BB11" s="83"/>
      <c r="BC11" s="83"/>
      <c r="BD11" s="83"/>
      <c r="BF11" s="83"/>
      <c r="BG11" s="83"/>
      <c r="BH11" s="83"/>
      <c r="BI11" s="83"/>
      <c r="BJ11" s="83"/>
    </row>
    <row r="12" spans="2:62" s="12" customFormat="1" ht="20.100000000000001" customHeight="1" x14ac:dyDescent="0.2">
      <c r="B12" s="4"/>
      <c r="C12" s="19" t="s">
        <v>28</v>
      </c>
      <c r="D12" s="78">
        <v>5697458</v>
      </c>
      <c r="E12" s="78">
        <v>5682327</v>
      </c>
      <c r="F12" s="78">
        <v>6032191</v>
      </c>
      <c r="G12" s="78">
        <v>5877499</v>
      </c>
      <c r="H12" s="78">
        <v>6004029</v>
      </c>
      <c r="I12" s="62"/>
      <c r="J12" s="78">
        <v>5670844</v>
      </c>
      <c r="K12" s="78">
        <v>5659049</v>
      </c>
      <c r="L12" s="78">
        <v>6005887</v>
      </c>
      <c r="M12" s="78">
        <v>5843420</v>
      </c>
      <c r="N12" s="78">
        <v>5975827</v>
      </c>
      <c r="O12" s="62"/>
      <c r="P12" s="78">
        <v>-26614</v>
      </c>
      <c r="Q12" s="78">
        <v>-23278</v>
      </c>
      <c r="R12" s="78">
        <v>-26304</v>
      </c>
      <c r="S12" s="78">
        <v>-34079</v>
      </c>
      <c r="T12" s="78">
        <v>-28202</v>
      </c>
      <c r="U12" s="19"/>
      <c r="V12" s="63">
        <v>0.14061762392520905</v>
      </c>
      <c r="W12" s="63">
        <v>0.14024417102336884</v>
      </c>
      <c r="X12" s="63">
        <v>0.14887908101081848</v>
      </c>
      <c r="Y12" s="63">
        <v>0.14506116509437561</v>
      </c>
      <c r="Z12" s="63">
        <v>0.14818403124809265</v>
      </c>
      <c r="AA12" s="64"/>
      <c r="AB12" s="63">
        <v>0.13996076583862305</v>
      </c>
      <c r="AC12" s="63">
        <v>0.13966965675354004</v>
      </c>
      <c r="AD12" s="63">
        <v>0.14822988212108612</v>
      </c>
      <c r="AE12" s="63">
        <v>0.14422006905078888</v>
      </c>
      <c r="AF12" s="63">
        <v>0.14748798310756683</v>
      </c>
      <c r="AG12" s="64"/>
      <c r="AH12" s="63">
        <v>-6.5685808658599854E-4</v>
      </c>
      <c r="AI12" s="63">
        <v>-5.7451426982879639E-4</v>
      </c>
      <c r="AJ12" s="63">
        <v>-6.4919888973236084E-4</v>
      </c>
      <c r="AK12" s="63">
        <v>-8.4109604358673096E-4</v>
      </c>
      <c r="AL12" s="63">
        <v>-6.9604814052581787E-4</v>
      </c>
      <c r="AM12" s="19"/>
      <c r="AN12" s="82">
        <f t="shared" ref="AN12:AR53" si="4">MROUND(J12, 5000)</f>
        <v>5670000</v>
      </c>
      <c r="AO12" s="82">
        <f t="shared" si="4"/>
        <v>5660000</v>
      </c>
      <c r="AP12" s="82">
        <f t="shared" si="4"/>
        <v>6005000</v>
      </c>
      <c r="AQ12" s="82">
        <f t="shared" si="4"/>
        <v>5845000</v>
      </c>
      <c r="AR12" s="82">
        <f t="shared" si="4"/>
        <v>5975000</v>
      </c>
      <c r="AS12" s="37"/>
      <c r="AT12" s="82">
        <f t="shared" ref="AT12:AX53" si="5">IF(P12&lt;0,MROUND(P12,-5000),MROUND(P12,5000))</f>
        <v>-25000</v>
      </c>
      <c r="AU12" s="82">
        <f t="shared" si="5"/>
        <v>-25000</v>
      </c>
      <c r="AV12" s="82">
        <f t="shared" si="5"/>
        <v>-25000</v>
      </c>
      <c r="AW12" s="82">
        <f t="shared" si="5"/>
        <v>-35000</v>
      </c>
      <c r="AX12" s="82">
        <f t="shared" si="5"/>
        <v>-30000</v>
      </c>
      <c r="AY12" s="37"/>
      <c r="AZ12" s="83">
        <f t="shared" ref="AZ12:BD53" si="6">AB12</f>
        <v>0.13996076583862305</v>
      </c>
      <c r="BA12" s="83">
        <f t="shared" si="6"/>
        <v>0.13966965675354004</v>
      </c>
      <c r="BB12" s="83">
        <f t="shared" si="6"/>
        <v>0.14822988212108612</v>
      </c>
      <c r="BC12" s="83">
        <f t="shared" si="6"/>
        <v>0.14422006905078888</v>
      </c>
      <c r="BD12" s="83">
        <f t="shared" si="6"/>
        <v>0.14748798310756683</v>
      </c>
      <c r="BF12" s="83">
        <f t="shared" ref="BF12:BJ53" si="7">AH12</f>
        <v>-6.5685808658599854E-4</v>
      </c>
      <c r="BG12" s="83">
        <f t="shared" si="7"/>
        <v>-5.7451426982879639E-4</v>
      </c>
      <c r="BH12" s="83">
        <f t="shared" si="7"/>
        <v>-6.4919888973236084E-4</v>
      </c>
      <c r="BI12" s="83">
        <f t="shared" si="7"/>
        <v>-8.4109604358673096E-4</v>
      </c>
      <c r="BJ12" s="83">
        <f t="shared" si="7"/>
        <v>-6.9604814052581787E-4</v>
      </c>
    </row>
    <row r="13" spans="2:62" s="12" customFormat="1" ht="20.100000000000001" customHeight="1" x14ac:dyDescent="0.2">
      <c r="B13" s="4"/>
      <c r="C13" s="19" t="s">
        <v>4</v>
      </c>
      <c r="D13" s="78">
        <v>3001902</v>
      </c>
      <c r="E13" s="78">
        <v>3011724</v>
      </c>
      <c r="F13" s="78">
        <v>3137486</v>
      </c>
      <c r="G13" s="78">
        <v>3075020</v>
      </c>
      <c r="H13" s="78">
        <v>3174517</v>
      </c>
      <c r="I13" s="62"/>
      <c r="J13" s="78">
        <v>2964035</v>
      </c>
      <c r="K13" s="78">
        <v>2973296</v>
      </c>
      <c r="L13" s="78">
        <v>3110930</v>
      </c>
      <c r="M13" s="78">
        <v>3028249</v>
      </c>
      <c r="N13" s="78">
        <v>3132774</v>
      </c>
      <c r="O13" s="62"/>
      <c r="P13" s="78">
        <v>-37867</v>
      </c>
      <c r="Q13" s="78">
        <v>-38428</v>
      </c>
      <c r="R13" s="78">
        <v>-26556</v>
      </c>
      <c r="S13" s="78">
        <v>-46771</v>
      </c>
      <c r="T13" s="78">
        <v>-41743</v>
      </c>
      <c r="U13" s="19"/>
      <c r="V13" s="63">
        <v>0.20883938670158386</v>
      </c>
      <c r="W13" s="63">
        <v>0.20952269434928894</v>
      </c>
      <c r="X13" s="63">
        <v>0.21827183663845062</v>
      </c>
      <c r="Y13" s="63">
        <v>0.21392613649368286</v>
      </c>
      <c r="Z13" s="63">
        <v>0.22084803879261017</v>
      </c>
      <c r="AA13" s="64"/>
      <c r="AB13" s="63">
        <v>0.20620501041412354</v>
      </c>
      <c r="AC13" s="63">
        <v>0.20684929192066193</v>
      </c>
      <c r="AD13" s="63">
        <v>0.216424360871315</v>
      </c>
      <c r="AE13" s="63">
        <v>0.21067231893539429</v>
      </c>
      <c r="AF13" s="63">
        <v>0.21794402599334717</v>
      </c>
      <c r="AG13" s="64"/>
      <c r="AH13" s="63">
        <v>-2.6343762874603271E-3</v>
      </c>
      <c r="AI13" s="63">
        <v>-2.6734024286270142E-3</v>
      </c>
      <c r="AJ13" s="63">
        <v>-1.8474757671356201E-3</v>
      </c>
      <c r="AK13" s="63">
        <v>-3.2538175582885742E-3</v>
      </c>
      <c r="AL13" s="63">
        <v>-2.9040127992630005E-3</v>
      </c>
      <c r="AM13" s="19"/>
      <c r="AN13" s="82">
        <f t="shared" si="4"/>
        <v>2965000</v>
      </c>
      <c r="AO13" s="82">
        <f t="shared" si="4"/>
        <v>2975000</v>
      </c>
      <c r="AP13" s="82">
        <f t="shared" si="4"/>
        <v>3110000</v>
      </c>
      <c r="AQ13" s="82">
        <f t="shared" si="4"/>
        <v>3030000</v>
      </c>
      <c r="AR13" s="82">
        <f t="shared" si="4"/>
        <v>3135000</v>
      </c>
      <c r="AS13" s="37"/>
      <c r="AT13" s="82">
        <f t="shared" si="5"/>
        <v>-40000</v>
      </c>
      <c r="AU13" s="82">
        <f t="shared" si="5"/>
        <v>-40000</v>
      </c>
      <c r="AV13" s="82">
        <f t="shared" si="5"/>
        <v>-25000</v>
      </c>
      <c r="AW13" s="82">
        <f t="shared" si="5"/>
        <v>-45000</v>
      </c>
      <c r="AX13" s="82">
        <f t="shared" si="5"/>
        <v>-40000</v>
      </c>
      <c r="AY13" s="37"/>
      <c r="AZ13" s="83">
        <f t="shared" si="6"/>
        <v>0.20620501041412354</v>
      </c>
      <c r="BA13" s="83">
        <f t="shared" si="6"/>
        <v>0.20684929192066193</v>
      </c>
      <c r="BB13" s="83">
        <f t="shared" si="6"/>
        <v>0.216424360871315</v>
      </c>
      <c r="BC13" s="83">
        <f t="shared" si="6"/>
        <v>0.21067231893539429</v>
      </c>
      <c r="BD13" s="83">
        <f t="shared" si="6"/>
        <v>0.21794402599334717</v>
      </c>
      <c r="BF13" s="83">
        <f t="shared" si="7"/>
        <v>-2.6343762874603271E-3</v>
      </c>
      <c r="BG13" s="83">
        <f t="shared" si="7"/>
        <v>-2.6734024286270142E-3</v>
      </c>
      <c r="BH13" s="83">
        <f t="shared" si="7"/>
        <v>-1.8474757671356201E-3</v>
      </c>
      <c r="BI13" s="83">
        <f t="shared" si="7"/>
        <v>-3.2538175582885742E-3</v>
      </c>
      <c r="BJ13" s="83">
        <f t="shared" si="7"/>
        <v>-2.9040127992630005E-3</v>
      </c>
    </row>
    <row r="14" spans="2:62" s="12" customFormat="1" ht="20.100000000000001" customHeight="1" x14ac:dyDescent="0.2">
      <c r="C14" s="19" t="s">
        <v>5</v>
      </c>
      <c r="D14" s="78">
        <v>625387</v>
      </c>
      <c r="E14" s="78">
        <v>582506</v>
      </c>
      <c r="F14" s="78">
        <v>590623</v>
      </c>
      <c r="G14" s="78">
        <v>551473</v>
      </c>
      <c r="H14" s="78">
        <v>573624</v>
      </c>
      <c r="I14" s="62"/>
      <c r="J14" s="78">
        <v>625387</v>
      </c>
      <c r="K14" s="78">
        <v>582506</v>
      </c>
      <c r="L14" s="78">
        <v>590623</v>
      </c>
      <c r="M14" s="78">
        <v>551473</v>
      </c>
      <c r="N14" s="78">
        <v>573624</v>
      </c>
      <c r="O14" s="62"/>
      <c r="P14" s="78">
        <v>0</v>
      </c>
      <c r="Q14" s="78">
        <v>0</v>
      </c>
      <c r="R14" s="78">
        <v>0</v>
      </c>
      <c r="S14" s="78">
        <v>0</v>
      </c>
      <c r="T14" s="78">
        <v>0</v>
      </c>
      <c r="U14" s="19"/>
      <c r="V14" s="63">
        <v>5.2822630852460861E-2</v>
      </c>
      <c r="W14" s="63">
        <v>4.9200735986232758E-2</v>
      </c>
      <c r="X14" s="63">
        <v>4.9886327236890793E-2</v>
      </c>
      <c r="Y14" s="63">
        <v>4.6579565852880478E-2</v>
      </c>
      <c r="Z14" s="63">
        <v>4.8450525850057602E-2</v>
      </c>
      <c r="AA14" s="64"/>
      <c r="AB14" s="63">
        <v>5.2822630852460861E-2</v>
      </c>
      <c r="AC14" s="63">
        <v>4.9200735986232758E-2</v>
      </c>
      <c r="AD14" s="63">
        <v>4.9886327236890793E-2</v>
      </c>
      <c r="AE14" s="63">
        <v>4.6579565852880478E-2</v>
      </c>
      <c r="AF14" s="63">
        <v>4.8450525850057602E-2</v>
      </c>
      <c r="AG14" s="64"/>
      <c r="AH14" s="63">
        <v>0</v>
      </c>
      <c r="AI14" s="63">
        <v>0</v>
      </c>
      <c r="AJ14" s="63">
        <v>0</v>
      </c>
      <c r="AK14" s="63">
        <v>0</v>
      </c>
      <c r="AL14" s="63">
        <v>0</v>
      </c>
      <c r="AM14" s="19"/>
      <c r="AN14" s="82">
        <f t="shared" si="4"/>
        <v>625000</v>
      </c>
      <c r="AO14" s="82">
        <f t="shared" si="4"/>
        <v>585000</v>
      </c>
      <c r="AP14" s="82">
        <f t="shared" si="4"/>
        <v>590000</v>
      </c>
      <c r="AQ14" s="82">
        <f t="shared" si="4"/>
        <v>550000</v>
      </c>
      <c r="AR14" s="82">
        <f t="shared" si="4"/>
        <v>575000</v>
      </c>
      <c r="AS14" s="37"/>
      <c r="AT14" s="82">
        <f t="shared" si="5"/>
        <v>0</v>
      </c>
      <c r="AU14" s="82">
        <f t="shared" si="5"/>
        <v>0</v>
      </c>
      <c r="AV14" s="82">
        <f t="shared" si="5"/>
        <v>0</v>
      </c>
      <c r="AW14" s="82">
        <f t="shared" si="5"/>
        <v>0</v>
      </c>
      <c r="AX14" s="82">
        <f t="shared" si="5"/>
        <v>0</v>
      </c>
      <c r="AY14" s="37"/>
      <c r="AZ14" s="83">
        <f t="shared" si="6"/>
        <v>5.2822630852460861E-2</v>
      </c>
      <c r="BA14" s="83">
        <f t="shared" si="6"/>
        <v>4.9200735986232758E-2</v>
      </c>
      <c r="BB14" s="83">
        <f t="shared" si="6"/>
        <v>4.9886327236890793E-2</v>
      </c>
      <c r="BC14" s="83">
        <f t="shared" si="6"/>
        <v>4.6579565852880478E-2</v>
      </c>
      <c r="BD14" s="83">
        <f t="shared" si="6"/>
        <v>4.8450525850057602E-2</v>
      </c>
      <c r="BF14" s="83">
        <f t="shared" si="7"/>
        <v>0</v>
      </c>
      <c r="BG14" s="83">
        <f t="shared" si="7"/>
        <v>0</v>
      </c>
      <c r="BH14" s="83">
        <f t="shared" si="7"/>
        <v>0</v>
      </c>
      <c r="BI14" s="83">
        <f t="shared" si="7"/>
        <v>0</v>
      </c>
      <c r="BJ14" s="83">
        <f t="shared" si="7"/>
        <v>0</v>
      </c>
    </row>
    <row r="15" spans="2:62" s="12" customFormat="1" ht="20.100000000000001" customHeight="1" x14ac:dyDescent="0.2">
      <c r="B15" s="38" t="s">
        <v>34</v>
      </c>
      <c r="C15" s="19"/>
      <c r="D15" s="79"/>
      <c r="E15" s="79"/>
      <c r="F15" s="79"/>
      <c r="G15" s="79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19"/>
      <c r="V15" s="65"/>
      <c r="W15" s="65"/>
      <c r="X15" s="65"/>
      <c r="Y15" s="65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19"/>
      <c r="AN15" s="82"/>
      <c r="AO15" s="82"/>
      <c r="AP15" s="82"/>
      <c r="AQ15" s="82"/>
      <c r="AR15" s="82"/>
      <c r="AS15" s="37"/>
      <c r="AT15" s="82"/>
      <c r="AU15" s="82"/>
      <c r="AV15" s="82"/>
      <c r="AW15" s="82"/>
      <c r="AX15" s="82"/>
      <c r="AY15" s="37"/>
      <c r="AZ15" s="83"/>
      <c r="BA15" s="83"/>
      <c r="BB15" s="83"/>
      <c r="BC15" s="83"/>
      <c r="BD15" s="83"/>
      <c r="BF15" s="83"/>
      <c r="BG15" s="83"/>
      <c r="BH15" s="83"/>
      <c r="BI15" s="83"/>
      <c r="BJ15" s="83"/>
    </row>
    <row r="16" spans="2:62" s="12" customFormat="1" ht="20.100000000000001" customHeight="1" x14ac:dyDescent="0.2">
      <c r="B16" s="38"/>
      <c r="C16" s="19" t="s">
        <v>35</v>
      </c>
      <c r="D16" s="78">
        <v>985814</v>
      </c>
      <c r="E16" s="78">
        <v>1017665</v>
      </c>
      <c r="F16" s="78">
        <v>1057510</v>
      </c>
      <c r="G16" s="78">
        <v>1039162</v>
      </c>
      <c r="H16" s="78">
        <v>1053812</v>
      </c>
      <c r="I16" s="62"/>
      <c r="J16" s="78">
        <v>985814</v>
      </c>
      <c r="K16" s="78">
        <v>1017665</v>
      </c>
      <c r="L16" s="78">
        <v>1056428</v>
      </c>
      <c r="M16" s="78">
        <v>1035726</v>
      </c>
      <c r="N16" s="78">
        <v>1050376</v>
      </c>
      <c r="O16" s="62"/>
      <c r="P16" s="78">
        <v>0</v>
      </c>
      <c r="Q16" s="78">
        <v>0</v>
      </c>
      <c r="R16" s="78">
        <v>-1082</v>
      </c>
      <c r="S16" s="78">
        <v>-3436</v>
      </c>
      <c r="T16" s="78">
        <v>-3436</v>
      </c>
      <c r="U16" s="19"/>
      <c r="V16" s="63">
        <v>0.19663432240486145</v>
      </c>
      <c r="W16" s="63">
        <v>0.20298744738101959</v>
      </c>
      <c r="X16" s="63">
        <v>0.2109350860118866</v>
      </c>
      <c r="Y16" s="63">
        <v>0.20727533102035522</v>
      </c>
      <c r="Z16" s="63">
        <v>0.21019747853279114</v>
      </c>
      <c r="AA16" s="64"/>
      <c r="AB16" s="63">
        <v>0.19663432240486145</v>
      </c>
      <c r="AC16" s="63">
        <v>0.20298744738101959</v>
      </c>
      <c r="AD16" s="63">
        <v>0.2107192724943161</v>
      </c>
      <c r="AE16" s="63">
        <v>0.2065899670124054</v>
      </c>
      <c r="AF16" s="63">
        <v>0.20951211452484131</v>
      </c>
      <c r="AG16" s="64"/>
      <c r="AH16" s="63">
        <v>0</v>
      </c>
      <c r="AI16" s="63">
        <v>0</v>
      </c>
      <c r="AJ16" s="63">
        <v>-2.1581351757049561E-4</v>
      </c>
      <c r="AK16" s="63">
        <v>-6.853640079498291E-4</v>
      </c>
      <c r="AL16" s="63">
        <v>-6.853640079498291E-4</v>
      </c>
      <c r="AM16" s="19"/>
      <c r="AN16" s="82">
        <f t="shared" si="4"/>
        <v>985000</v>
      </c>
      <c r="AO16" s="82">
        <f t="shared" si="4"/>
        <v>1020000</v>
      </c>
      <c r="AP16" s="82">
        <f t="shared" si="4"/>
        <v>1055000</v>
      </c>
      <c r="AQ16" s="82">
        <f t="shared" si="4"/>
        <v>1035000</v>
      </c>
      <c r="AR16" s="82">
        <f t="shared" si="4"/>
        <v>1050000</v>
      </c>
      <c r="AS16" s="37"/>
      <c r="AT16" s="82">
        <f t="shared" si="5"/>
        <v>0</v>
      </c>
      <c r="AU16" s="82">
        <f t="shared" si="5"/>
        <v>0</v>
      </c>
      <c r="AV16" s="82">
        <f t="shared" si="5"/>
        <v>0</v>
      </c>
      <c r="AW16" s="82">
        <f t="shared" si="5"/>
        <v>-5000</v>
      </c>
      <c r="AX16" s="82">
        <f t="shared" si="5"/>
        <v>-5000</v>
      </c>
      <c r="AY16" s="37"/>
      <c r="AZ16" s="83">
        <f t="shared" si="6"/>
        <v>0.19663432240486145</v>
      </c>
      <c r="BA16" s="83">
        <f t="shared" si="6"/>
        <v>0.20298744738101959</v>
      </c>
      <c r="BB16" s="83">
        <f t="shared" si="6"/>
        <v>0.2107192724943161</v>
      </c>
      <c r="BC16" s="83">
        <f t="shared" si="6"/>
        <v>0.2065899670124054</v>
      </c>
      <c r="BD16" s="83">
        <f t="shared" si="6"/>
        <v>0.20951211452484131</v>
      </c>
      <c r="BF16" s="83">
        <f t="shared" si="7"/>
        <v>0</v>
      </c>
      <c r="BG16" s="83">
        <f t="shared" si="7"/>
        <v>0</v>
      </c>
      <c r="BH16" s="83">
        <f t="shared" si="7"/>
        <v>-2.1581351757049561E-4</v>
      </c>
      <c r="BI16" s="83">
        <f t="shared" si="7"/>
        <v>-6.853640079498291E-4</v>
      </c>
      <c r="BJ16" s="83">
        <f t="shared" si="7"/>
        <v>-6.853640079498291E-4</v>
      </c>
    </row>
    <row r="17" spans="2:62" s="12" customFormat="1" ht="18" customHeight="1" x14ac:dyDescent="0.2">
      <c r="B17" s="38"/>
      <c r="C17" s="19" t="s">
        <v>36</v>
      </c>
      <c r="D17" s="78">
        <v>1112543</v>
      </c>
      <c r="E17" s="78">
        <v>1076402</v>
      </c>
      <c r="F17" s="78">
        <v>1133365</v>
      </c>
      <c r="G17" s="78">
        <v>1110773</v>
      </c>
      <c r="H17" s="78">
        <v>1141244</v>
      </c>
      <c r="I17" s="62"/>
      <c r="J17" s="78">
        <v>1108088</v>
      </c>
      <c r="K17" s="78">
        <v>1068424</v>
      </c>
      <c r="L17" s="78">
        <v>1125451</v>
      </c>
      <c r="M17" s="78">
        <v>1096531</v>
      </c>
      <c r="N17" s="78">
        <v>1130400</v>
      </c>
      <c r="O17" s="62"/>
      <c r="P17" s="78">
        <v>-4455</v>
      </c>
      <c r="Q17" s="78">
        <v>-7978</v>
      </c>
      <c r="R17" s="78">
        <v>-7914</v>
      </c>
      <c r="S17" s="78">
        <v>-14242</v>
      </c>
      <c r="T17" s="78">
        <v>-10844</v>
      </c>
      <c r="U17" s="19"/>
      <c r="V17" s="63">
        <v>0.12463977932929993</v>
      </c>
      <c r="W17" s="63">
        <v>0.12059085071086884</v>
      </c>
      <c r="X17" s="63">
        <v>0.126972496509552</v>
      </c>
      <c r="Y17" s="63">
        <v>0.1244414821267128</v>
      </c>
      <c r="Z17" s="63">
        <v>0.12785519659519196</v>
      </c>
      <c r="AA17" s="64"/>
      <c r="AB17" s="63">
        <v>0.12414067983627319</v>
      </c>
      <c r="AC17" s="63">
        <v>0.11969706416130066</v>
      </c>
      <c r="AD17" s="63">
        <v>0.12608587741851807</v>
      </c>
      <c r="AE17" s="63">
        <v>0.12284593284130096</v>
      </c>
      <c r="AF17" s="63">
        <v>0.12664031982421875</v>
      </c>
      <c r="AG17" s="64"/>
      <c r="AH17" s="63">
        <v>-4.990994930267334E-4</v>
      </c>
      <c r="AI17" s="63">
        <v>-8.9378654956817627E-4</v>
      </c>
      <c r="AJ17" s="63">
        <v>-8.8661909103393555E-4</v>
      </c>
      <c r="AK17" s="63">
        <v>-1.5955492854118347E-3</v>
      </c>
      <c r="AL17" s="63">
        <v>-1.2148767709732056E-3</v>
      </c>
      <c r="AM17" s="19"/>
      <c r="AN17" s="82">
        <f t="shared" si="4"/>
        <v>1110000</v>
      </c>
      <c r="AO17" s="82">
        <f t="shared" si="4"/>
        <v>1070000</v>
      </c>
      <c r="AP17" s="82">
        <f t="shared" si="4"/>
        <v>1125000</v>
      </c>
      <c r="AQ17" s="82">
        <f t="shared" si="4"/>
        <v>1095000</v>
      </c>
      <c r="AR17" s="82">
        <f t="shared" si="4"/>
        <v>1130000</v>
      </c>
      <c r="AS17" s="37"/>
      <c r="AT17" s="82">
        <f t="shared" si="5"/>
        <v>-5000</v>
      </c>
      <c r="AU17" s="82">
        <f t="shared" si="5"/>
        <v>-10000</v>
      </c>
      <c r="AV17" s="82">
        <f t="shared" si="5"/>
        <v>-10000</v>
      </c>
      <c r="AW17" s="82">
        <f t="shared" si="5"/>
        <v>-15000</v>
      </c>
      <c r="AX17" s="82">
        <f t="shared" si="5"/>
        <v>-10000</v>
      </c>
      <c r="AY17" s="37"/>
      <c r="AZ17" s="83">
        <f t="shared" si="6"/>
        <v>0.12414067983627319</v>
      </c>
      <c r="BA17" s="83">
        <f t="shared" si="6"/>
        <v>0.11969706416130066</v>
      </c>
      <c r="BB17" s="83">
        <f t="shared" si="6"/>
        <v>0.12608587741851807</v>
      </c>
      <c r="BC17" s="83">
        <f t="shared" si="6"/>
        <v>0.12284593284130096</v>
      </c>
      <c r="BD17" s="83">
        <f t="shared" si="6"/>
        <v>0.12664031982421875</v>
      </c>
      <c r="BF17" s="83">
        <f t="shared" si="7"/>
        <v>-4.990994930267334E-4</v>
      </c>
      <c r="BG17" s="83">
        <f t="shared" si="7"/>
        <v>-8.9378654956817627E-4</v>
      </c>
      <c r="BH17" s="83">
        <f t="shared" si="7"/>
        <v>-8.8661909103393555E-4</v>
      </c>
      <c r="BI17" s="83">
        <f t="shared" si="7"/>
        <v>-1.5955492854118347E-3</v>
      </c>
      <c r="BJ17" s="83">
        <f t="shared" si="7"/>
        <v>-1.2148767709732056E-3</v>
      </c>
    </row>
    <row r="18" spans="2:62" s="12" customFormat="1" ht="18" customHeight="1" x14ac:dyDescent="0.2">
      <c r="B18" s="38"/>
      <c r="C18" s="19" t="s">
        <v>37</v>
      </c>
      <c r="D18" s="78">
        <v>1245408</v>
      </c>
      <c r="E18" s="78">
        <v>1273190</v>
      </c>
      <c r="F18" s="78">
        <v>1335588</v>
      </c>
      <c r="G18" s="78">
        <v>1295583</v>
      </c>
      <c r="H18" s="78">
        <v>1320701</v>
      </c>
      <c r="I18" s="62"/>
      <c r="J18" s="78">
        <v>1225137</v>
      </c>
      <c r="K18" s="78">
        <v>1261740</v>
      </c>
      <c r="L18" s="78">
        <v>1327310</v>
      </c>
      <c r="M18" s="78">
        <v>1290122</v>
      </c>
      <c r="N18" s="78">
        <v>1316753</v>
      </c>
      <c r="O18" s="62"/>
      <c r="P18" s="78">
        <v>-20271</v>
      </c>
      <c r="Q18" s="78">
        <v>-11450</v>
      </c>
      <c r="R18" s="78">
        <v>-8278</v>
      </c>
      <c r="S18" s="78">
        <v>-5461</v>
      </c>
      <c r="T18" s="78">
        <v>-3948</v>
      </c>
      <c r="U18" s="19"/>
      <c r="V18" s="63">
        <v>0.14279486238956451</v>
      </c>
      <c r="W18" s="63">
        <v>0.14598026871681213</v>
      </c>
      <c r="X18" s="63">
        <v>0.15313464403152466</v>
      </c>
      <c r="Y18" s="63">
        <v>0.14854778349399567</v>
      </c>
      <c r="Z18" s="63">
        <v>0.1514277458190918</v>
      </c>
      <c r="AA18" s="64"/>
      <c r="AB18" s="63">
        <v>0.14047065377235413</v>
      </c>
      <c r="AC18" s="63">
        <v>0.14466744661331177</v>
      </c>
      <c r="AD18" s="63">
        <v>0.15218551456928253</v>
      </c>
      <c r="AE18" s="63">
        <v>0.14792165160179138</v>
      </c>
      <c r="AF18" s="63">
        <v>0.15097507834434509</v>
      </c>
      <c r="AG18" s="64"/>
      <c r="AH18" s="63">
        <v>-2.3242086172103882E-3</v>
      </c>
      <c r="AI18" s="63">
        <v>-1.3128221035003662E-3</v>
      </c>
      <c r="AJ18" s="63">
        <v>-9.4912946224212646E-4</v>
      </c>
      <c r="AK18" s="63">
        <v>-6.2613189220428467E-4</v>
      </c>
      <c r="AL18" s="63">
        <v>-4.526674747467041E-4</v>
      </c>
      <c r="AM18" s="19"/>
      <c r="AN18" s="82">
        <f t="shared" si="4"/>
        <v>1225000</v>
      </c>
      <c r="AO18" s="82">
        <f t="shared" si="4"/>
        <v>1260000</v>
      </c>
      <c r="AP18" s="82">
        <f t="shared" si="4"/>
        <v>1325000</v>
      </c>
      <c r="AQ18" s="82">
        <f t="shared" si="4"/>
        <v>1290000</v>
      </c>
      <c r="AR18" s="82">
        <f t="shared" si="4"/>
        <v>1315000</v>
      </c>
      <c r="AS18" s="37"/>
      <c r="AT18" s="82">
        <f t="shared" si="5"/>
        <v>-20000</v>
      </c>
      <c r="AU18" s="82">
        <f t="shared" si="5"/>
        <v>-10000</v>
      </c>
      <c r="AV18" s="82">
        <f t="shared" si="5"/>
        <v>-10000</v>
      </c>
      <c r="AW18" s="82">
        <f t="shared" si="5"/>
        <v>-5000</v>
      </c>
      <c r="AX18" s="82">
        <f t="shared" si="5"/>
        <v>-5000</v>
      </c>
      <c r="AY18" s="37"/>
      <c r="AZ18" s="83">
        <f t="shared" si="6"/>
        <v>0.14047065377235413</v>
      </c>
      <c r="BA18" s="83">
        <f t="shared" si="6"/>
        <v>0.14466744661331177</v>
      </c>
      <c r="BB18" s="83">
        <f t="shared" si="6"/>
        <v>0.15218551456928253</v>
      </c>
      <c r="BC18" s="83">
        <f t="shared" si="6"/>
        <v>0.14792165160179138</v>
      </c>
      <c r="BD18" s="83">
        <f t="shared" si="6"/>
        <v>0.15097507834434509</v>
      </c>
      <c r="BF18" s="83">
        <f t="shared" si="7"/>
        <v>-2.3242086172103882E-3</v>
      </c>
      <c r="BG18" s="83">
        <f t="shared" si="7"/>
        <v>-1.3128221035003662E-3</v>
      </c>
      <c r="BH18" s="83">
        <f t="shared" si="7"/>
        <v>-9.4912946224212646E-4</v>
      </c>
      <c r="BI18" s="83">
        <f t="shared" si="7"/>
        <v>-6.2613189220428467E-4</v>
      </c>
      <c r="BJ18" s="83">
        <f t="shared" si="7"/>
        <v>-4.526674747467041E-4</v>
      </c>
    </row>
    <row r="19" spans="2:62" s="12" customFormat="1" ht="18" customHeight="1" x14ac:dyDescent="0.2">
      <c r="B19" s="38"/>
      <c r="C19" s="19" t="s">
        <v>38</v>
      </c>
      <c r="D19" s="78">
        <v>1122226</v>
      </c>
      <c r="E19" s="78">
        <v>1107295</v>
      </c>
      <c r="F19" s="78">
        <v>1214242</v>
      </c>
      <c r="G19" s="78">
        <v>1171808</v>
      </c>
      <c r="H19" s="78">
        <v>1192239</v>
      </c>
      <c r="I19" s="62"/>
      <c r="J19" s="78">
        <v>1120338</v>
      </c>
      <c r="K19" s="78">
        <v>1102623</v>
      </c>
      <c r="L19" s="78">
        <v>1206198</v>
      </c>
      <c r="M19" s="78">
        <v>1166562</v>
      </c>
      <c r="N19" s="78">
        <v>1186067</v>
      </c>
      <c r="O19" s="62"/>
      <c r="P19" s="78">
        <v>-1888</v>
      </c>
      <c r="Q19" s="78">
        <v>-4672</v>
      </c>
      <c r="R19" s="78">
        <v>-8044</v>
      </c>
      <c r="S19" s="78">
        <v>-5246</v>
      </c>
      <c r="T19" s="78">
        <v>-6172</v>
      </c>
      <c r="U19" s="19"/>
      <c r="V19" s="63">
        <v>0.13372066617012024</v>
      </c>
      <c r="W19" s="63">
        <v>0.1319415420293808</v>
      </c>
      <c r="X19" s="63">
        <v>0.14468498528003693</v>
      </c>
      <c r="Y19" s="63">
        <v>0.13962869346141815</v>
      </c>
      <c r="Z19" s="63">
        <v>0.14206318557262421</v>
      </c>
      <c r="AA19" s="64"/>
      <c r="AB19" s="63">
        <v>0.13349570333957672</v>
      </c>
      <c r="AC19" s="63">
        <v>0.13138484954833984</v>
      </c>
      <c r="AD19" s="63">
        <v>0.14372649788856506</v>
      </c>
      <c r="AE19" s="63">
        <v>0.13900360465049744</v>
      </c>
      <c r="AF19" s="63">
        <v>0.14132775366306305</v>
      </c>
      <c r="AG19" s="64"/>
      <c r="AH19" s="63">
        <v>-2.2496283054351807E-4</v>
      </c>
      <c r="AI19" s="63">
        <v>-5.5669248104095459E-4</v>
      </c>
      <c r="AJ19" s="63">
        <v>-9.5848739147186279E-4</v>
      </c>
      <c r="AK19" s="63">
        <v>-6.2508881092071533E-4</v>
      </c>
      <c r="AL19" s="63">
        <v>-7.3543190956115723E-4</v>
      </c>
      <c r="AM19" s="19"/>
      <c r="AN19" s="82">
        <f t="shared" si="4"/>
        <v>1120000</v>
      </c>
      <c r="AO19" s="82">
        <f t="shared" si="4"/>
        <v>1105000</v>
      </c>
      <c r="AP19" s="82">
        <f t="shared" si="4"/>
        <v>1205000</v>
      </c>
      <c r="AQ19" s="82">
        <f t="shared" si="4"/>
        <v>1165000</v>
      </c>
      <c r="AR19" s="82">
        <f t="shared" si="4"/>
        <v>1185000</v>
      </c>
      <c r="AS19" s="37"/>
      <c r="AT19" s="82">
        <f t="shared" si="5"/>
        <v>0</v>
      </c>
      <c r="AU19" s="82">
        <f t="shared" si="5"/>
        <v>-5000</v>
      </c>
      <c r="AV19" s="82">
        <f t="shared" si="5"/>
        <v>-10000</v>
      </c>
      <c r="AW19" s="82">
        <f t="shared" si="5"/>
        <v>-5000</v>
      </c>
      <c r="AX19" s="82">
        <f t="shared" si="5"/>
        <v>-5000</v>
      </c>
      <c r="AY19" s="37"/>
      <c r="AZ19" s="83">
        <f t="shared" si="6"/>
        <v>0.13349570333957672</v>
      </c>
      <c r="BA19" s="83">
        <f t="shared" si="6"/>
        <v>0.13138484954833984</v>
      </c>
      <c r="BB19" s="83">
        <f t="shared" si="6"/>
        <v>0.14372649788856506</v>
      </c>
      <c r="BC19" s="83">
        <f t="shared" si="6"/>
        <v>0.13900360465049744</v>
      </c>
      <c r="BD19" s="83">
        <f t="shared" si="6"/>
        <v>0.14132775366306305</v>
      </c>
      <c r="BF19" s="83">
        <f t="shared" si="7"/>
        <v>-2.2496283054351807E-4</v>
      </c>
      <c r="BG19" s="83">
        <f t="shared" si="7"/>
        <v>-5.5669248104095459E-4</v>
      </c>
      <c r="BH19" s="83">
        <f t="shared" si="7"/>
        <v>-9.5848739147186279E-4</v>
      </c>
      <c r="BI19" s="83">
        <f t="shared" si="7"/>
        <v>-6.2508881092071533E-4</v>
      </c>
      <c r="BJ19" s="83">
        <f t="shared" si="7"/>
        <v>-7.3543190956115723E-4</v>
      </c>
    </row>
    <row r="20" spans="2:62" s="12" customFormat="1" ht="18" customHeight="1" x14ac:dyDescent="0.2">
      <c r="B20" s="38"/>
      <c r="C20" s="19" t="s">
        <v>39</v>
      </c>
      <c r="D20" s="78">
        <v>1144866</v>
      </c>
      <c r="E20" s="78">
        <v>1128942</v>
      </c>
      <c r="F20" s="78">
        <v>1210983</v>
      </c>
      <c r="G20" s="78">
        <v>1185882</v>
      </c>
      <c r="H20" s="78">
        <v>1222857</v>
      </c>
      <c r="I20" s="62"/>
      <c r="J20" s="78">
        <v>1144866</v>
      </c>
      <c r="K20" s="78">
        <v>1129764</v>
      </c>
      <c r="L20" s="78">
        <v>1209997</v>
      </c>
      <c r="M20" s="78">
        <v>1180188</v>
      </c>
      <c r="N20" s="78">
        <v>1219055</v>
      </c>
      <c r="O20" s="62"/>
      <c r="P20" s="78">
        <v>0</v>
      </c>
      <c r="Q20" s="78">
        <v>822</v>
      </c>
      <c r="R20" s="78">
        <v>-986</v>
      </c>
      <c r="S20" s="78">
        <v>-5694</v>
      </c>
      <c r="T20" s="78">
        <v>-3802</v>
      </c>
      <c r="U20" s="19"/>
      <c r="V20" s="63">
        <v>0.12978421151638031</v>
      </c>
      <c r="W20" s="63">
        <v>0.12797904014587402</v>
      </c>
      <c r="X20" s="63">
        <v>0.13727936148643494</v>
      </c>
      <c r="Y20" s="63">
        <v>0.13443386554718018</v>
      </c>
      <c r="Z20" s="63">
        <v>0.13862542808055878</v>
      </c>
      <c r="AA20" s="64"/>
      <c r="AB20" s="63">
        <v>0.12978421151638031</v>
      </c>
      <c r="AC20" s="63">
        <v>0.12807221710681915</v>
      </c>
      <c r="AD20" s="63">
        <v>0.13716758787631989</v>
      </c>
      <c r="AE20" s="63">
        <v>0.13378837704658508</v>
      </c>
      <c r="AF20" s="63">
        <v>0.13819442689418793</v>
      </c>
      <c r="AG20" s="64"/>
      <c r="AH20" s="63">
        <v>0</v>
      </c>
      <c r="AI20" s="63">
        <v>9.3176960945129395E-5</v>
      </c>
      <c r="AJ20" s="63">
        <v>-1.1177361011505127E-4</v>
      </c>
      <c r="AK20" s="63">
        <v>-6.4548850059509277E-4</v>
      </c>
      <c r="AL20" s="63">
        <v>-4.3100118637084961E-4</v>
      </c>
      <c r="AM20" s="19"/>
      <c r="AN20" s="82">
        <f t="shared" si="4"/>
        <v>1145000</v>
      </c>
      <c r="AO20" s="82">
        <f t="shared" si="4"/>
        <v>1130000</v>
      </c>
      <c r="AP20" s="82">
        <f t="shared" si="4"/>
        <v>1210000</v>
      </c>
      <c r="AQ20" s="82">
        <f t="shared" si="4"/>
        <v>1180000</v>
      </c>
      <c r="AR20" s="82">
        <f t="shared" si="4"/>
        <v>1220000</v>
      </c>
      <c r="AS20" s="37"/>
      <c r="AT20" s="82">
        <f t="shared" si="5"/>
        <v>0</v>
      </c>
      <c r="AU20" s="82">
        <f t="shared" si="5"/>
        <v>0</v>
      </c>
      <c r="AV20" s="82">
        <f t="shared" si="5"/>
        <v>0</v>
      </c>
      <c r="AW20" s="82">
        <f t="shared" si="5"/>
        <v>-5000</v>
      </c>
      <c r="AX20" s="82">
        <f t="shared" si="5"/>
        <v>-5000</v>
      </c>
      <c r="AY20" s="37"/>
      <c r="AZ20" s="83">
        <f t="shared" si="6"/>
        <v>0.12978421151638031</v>
      </c>
      <c r="BA20" s="83">
        <f t="shared" si="6"/>
        <v>0.12807221710681915</v>
      </c>
      <c r="BB20" s="83">
        <f t="shared" si="6"/>
        <v>0.13716758787631989</v>
      </c>
      <c r="BC20" s="83">
        <f t="shared" si="6"/>
        <v>0.13378837704658508</v>
      </c>
      <c r="BD20" s="83">
        <f t="shared" si="6"/>
        <v>0.13819442689418793</v>
      </c>
      <c r="BF20" s="83">
        <f t="shared" si="7"/>
        <v>0</v>
      </c>
      <c r="BG20" s="83">
        <f t="shared" si="7"/>
        <v>9.3176960945129395E-5</v>
      </c>
      <c r="BH20" s="83">
        <f t="shared" si="7"/>
        <v>-1.1177361011505127E-4</v>
      </c>
      <c r="BI20" s="83">
        <f t="shared" si="7"/>
        <v>-6.4548850059509277E-4</v>
      </c>
      <c r="BJ20" s="83">
        <f t="shared" si="7"/>
        <v>-4.3100118637084961E-4</v>
      </c>
    </row>
    <row r="21" spans="2:62" s="12" customFormat="1" ht="18" customHeight="1" x14ac:dyDescent="0.2">
      <c r="C21" s="19" t="s">
        <v>40</v>
      </c>
      <c r="D21" s="78">
        <v>711988</v>
      </c>
      <c r="E21" s="78">
        <v>661339</v>
      </c>
      <c r="F21" s="78">
        <v>671126</v>
      </c>
      <c r="G21" s="78">
        <v>625764</v>
      </c>
      <c r="H21" s="78">
        <v>646800</v>
      </c>
      <c r="I21" s="62"/>
      <c r="J21" s="78">
        <v>711988</v>
      </c>
      <c r="K21" s="78">
        <v>661339</v>
      </c>
      <c r="L21" s="78">
        <v>671126</v>
      </c>
      <c r="M21" s="78">
        <v>625764</v>
      </c>
      <c r="N21" s="78">
        <v>646800</v>
      </c>
      <c r="O21" s="62"/>
      <c r="P21" s="78">
        <v>0</v>
      </c>
      <c r="Q21" s="78">
        <v>0</v>
      </c>
      <c r="R21" s="78">
        <v>0</v>
      </c>
      <c r="S21" s="78">
        <v>0</v>
      </c>
      <c r="T21" s="78">
        <v>0</v>
      </c>
      <c r="U21" s="19"/>
      <c r="V21" s="63">
        <v>5.7041283696889877E-2</v>
      </c>
      <c r="W21" s="63">
        <v>5.2983514964580536E-2</v>
      </c>
      <c r="X21" s="63">
        <v>5.3767602890729904E-2</v>
      </c>
      <c r="Y21" s="63">
        <v>5.0133403390645981E-2</v>
      </c>
      <c r="Z21" s="63">
        <v>5.1818713545799255E-2</v>
      </c>
      <c r="AA21" s="64"/>
      <c r="AB21" s="63">
        <v>5.7041283696889877E-2</v>
      </c>
      <c r="AC21" s="63">
        <v>5.2983514964580536E-2</v>
      </c>
      <c r="AD21" s="63">
        <v>5.3767602890729904E-2</v>
      </c>
      <c r="AE21" s="63">
        <v>5.0133403390645981E-2</v>
      </c>
      <c r="AF21" s="63">
        <v>5.1818713545799255E-2</v>
      </c>
      <c r="AG21" s="64"/>
      <c r="AH21" s="63">
        <v>0</v>
      </c>
      <c r="AI21" s="63">
        <v>0</v>
      </c>
      <c r="AJ21" s="63">
        <v>0</v>
      </c>
      <c r="AK21" s="63">
        <v>0</v>
      </c>
      <c r="AL21" s="63">
        <v>0</v>
      </c>
      <c r="AM21" s="19"/>
      <c r="AN21" s="82">
        <f t="shared" si="4"/>
        <v>710000</v>
      </c>
      <c r="AO21" s="82">
        <f t="shared" si="4"/>
        <v>660000</v>
      </c>
      <c r="AP21" s="82">
        <f t="shared" si="4"/>
        <v>670000</v>
      </c>
      <c r="AQ21" s="82">
        <f t="shared" si="4"/>
        <v>625000</v>
      </c>
      <c r="AR21" s="82">
        <f t="shared" si="4"/>
        <v>645000</v>
      </c>
      <c r="AS21" s="37"/>
      <c r="AT21" s="82">
        <f t="shared" si="5"/>
        <v>0</v>
      </c>
      <c r="AU21" s="82">
        <f t="shared" si="5"/>
        <v>0</v>
      </c>
      <c r="AV21" s="82">
        <f t="shared" si="5"/>
        <v>0</v>
      </c>
      <c r="AW21" s="82">
        <f t="shared" si="5"/>
        <v>0</v>
      </c>
      <c r="AX21" s="82">
        <f t="shared" si="5"/>
        <v>0</v>
      </c>
      <c r="AY21" s="37"/>
      <c r="AZ21" s="83">
        <f t="shared" si="6"/>
        <v>5.7041283696889877E-2</v>
      </c>
      <c r="BA21" s="83">
        <f t="shared" si="6"/>
        <v>5.2983514964580536E-2</v>
      </c>
      <c r="BB21" s="83">
        <f t="shared" si="6"/>
        <v>5.3767602890729904E-2</v>
      </c>
      <c r="BC21" s="83">
        <f t="shared" si="6"/>
        <v>5.0133403390645981E-2</v>
      </c>
      <c r="BD21" s="83">
        <f t="shared" si="6"/>
        <v>5.1818713545799255E-2</v>
      </c>
      <c r="BF21" s="83">
        <f t="shared" si="7"/>
        <v>0</v>
      </c>
      <c r="BG21" s="83">
        <f t="shared" si="7"/>
        <v>0</v>
      </c>
      <c r="BH21" s="83">
        <f t="shared" si="7"/>
        <v>0</v>
      </c>
      <c r="BI21" s="83">
        <f t="shared" si="7"/>
        <v>0</v>
      </c>
      <c r="BJ21" s="83">
        <f t="shared" si="7"/>
        <v>0</v>
      </c>
    </row>
    <row r="22" spans="2:62" s="12" customFormat="1" ht="18" customHeight="1" x14ac:dyDescent="0.2">
      <c r="B22" s="38" t="s">
        <v>75</v>
      </c>
      <c r="C22" s="19"/>
      <c r="D22" s="79"/>
      <c r="E22" s="79"/>
      <c r="F22" s="79"/>
      <c r="G22" s="79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19"/>
      <c r="V22" s="65"/>
      <c r="W22" s="65"/>
      <c r="X22" s="65"/>
      <c r="Y22" s="65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19"/>
      <c r="AN22" s="82"/>
      <c r="AO22" s="82"/>
      <c r="AP22" s="82"/>
      <c r="AQ22" s="82"/>
      <c r="AR22" s="82"/>
      <c r="AS22" s="37"/>
      <c r="AT22" s="82"/>
      <c r="AU22" s="82"/>
      <c r="AV22" s="82"/>
      <c r="AW22" s="82"/>
      <c r="AX22" s="82"/>
      <c r="AY22" s="37"/>
      <c r="AZ22" s="83"/>
      <c r="BA22" s="83"/>
      <c r="BB22" s="83"/>
      <c r="BC22" s="83"/>
      <c r="BD22" s="83"/>
      <c r="BF22" s="83"/>
      <c r="BG22" s="83"/>
      <c r="BH22" s="83"/>
      <c r="BI22" s="83"/>
      <c r="BJ22" s="83"/>
    </row>
    <row r="23" spans="2:62" s="12" customFormat="1" ht="18" customHeight="1" x14ac:dyDescent="0.2">
      <c r="C23" s="19" t="s">
        <v>6</v>
      </c>
      <c r="D23" s="78">
        <v>2300482</v>
      </c>
      <c r="E23" s="78">
        <v>2293902</v>
      </c>
      <c r="F23" s="78">
        <v>2472260</v>
      </c>
      <c r="G23" s="78">
        <v>2392900</v>
      </c>
      <c r="H23" s="78">
        <v>2422626</v>
      </c>
      <c r="I23" s="62"/>
      <c r="J23" s="78">
        <v>2298594</v>
      </c>
      <c r="K23" s="78">
        <v>2294724</v>
      </c>
      <c r="L23" s="78">
        <v>2470372</v>
      </c>
      <c r="M23" s="78">
        <v>2390546</v>
      </c>
      <c r="N23" s="78">
        <v>2421090</v>
      </c>
      <c r="O23" s="62"/>
      <c r="P23" s="78">
        <v>-1888</v>
      </c>
      <c r="Q23" s="78">
        <v>822</v>
      </c>
      <c r="R23" s="78">
        <v>-1888</v>
      </c>
      <c r="S23" s="78">
        <v>-2354</v>
      </c>
      <c r="T23" s="78">
        <v>-1536</v>
      </c>
      <c r="U23" s="19"/>
      <c r="V23" s="63">
        <v>0.18873906135559082</v>
      </c>
      <c r="W23" s="63">
        <v>0.18819922208786011</v>
      </c>
      <c r="X23" s="63">
        <v>0.20283229649066925</v>
      </c>
      <c r="Y23" s="63">
        <v>0.19632133841514587</v>
      </c>
      <c r="Z23" s="63">
        <v>0.19876016676425934</v>
      </c>
      <c r="AA23" s="64"/>
      <c r="AB23" s="63">
        <v>0.18858416378498077</v>
      </c>
      <c r="AC23" s="63">
        <v>0.18826666474342346</v>
      </c>
      <c r="AD23" s="63">
        <v>0.2026773989200592</v>
      </c>
      <c r="AE23" s="63">
        <v>0.19612821936607361</v>
      </c>
      <c r="AF23" s="63">
        <v>0.19863414764404297</v>
      </c>
      <c r="AG23" s="64"/>
      <c r="AH23" s="63">
        <v>-1.5489757061004639E-4</v>
      </c>
      <c r="AI23" s="63">
        <v>6.7442655563354492E-5</v>
      </c>
      <c r="AJ23" s="63">
        <v>-1.5489757061004639E-4</v>
      </c>
      <c r="AK23" s="63">
        <v>-1.9311904907226563E-4</v>
      </c>
      <c r="AL23" s="63">
        <v>-1.2601912021636963E-4</v>
      </c>
      <c r="AM23" s="19"/>
      <c r="AN23" s="82">
        <f t="shared" si="4"/>
        <v>2300000</v>
      </c>
      <c r="AO23" s="82">
        <f t="shared" si="4"/>
        <v>2295000</v>
      </c>
      <c r="AP23" s="82">
        <f t="shared" si="4"/>
        <v>2470000</v>
      </c>
      <c r="AQ23" s="82">
        <f t="shared" si="4"/>
        <v>2390000</v>
      </c>
      <c r="AR23" s="82">
        <f t="shared" si="4"/>
        <v>2420000</v>
      </c>
      <c r="AS23" s="37"/>
      <c r="AT23" s="82">
        <f t="shared" si="5"/>
        <v>0</v>
      </c>
      <c r="AU23" s="82">
        <f t="shared" si="5"/>
        <v>0</v>
      </c>
      <c r="AV23" s="82">
        <f t="shared" si="5"/>
        <v>0</v>
      </c>
      <c r="AW23" s="82">
        <f t="shared" si="5"/>
        <v>0</v>
      </c>
      <c r="AX23" s="82">
        <f t="shared" si="5"/>
        <v>0</v>
      </c>
      <c r="AY23" s="37"/>
      <c r="AZ23" s="83">
        <f t="shared" si="6"/>
        <v>0.18858416378498077</v>
      </c>
      <c r="BA23" s="83">
        <f t="shared" si="6"/>
        <v>0.18826666474342346</v>
      </c>
      <c r="BB23" s="83">
        <f t="shared" si="6"/>
        <v>0.2026773989200592</v>
      </c>
      <c r="BC23" s="83">
        <f t="shared" si="6"/>
        <v>0.19612821936607361</v>
      </c>
      <c r="BD23" s="83">
        <f t="shared" si="6"/>
        <v>0.19863414764404297</v>
      </c>
      <c r="BF23" s="83">
        <f t="shared" si="7"/>
        <v>-1.5489757061004639E-4</v>
      </c>
      <c r="BG23" s="83">
        <f t="shared" si="7"/>
        <v>6.7442655563354492E-5</v>
      </c>
      <c r="BH23" s="83">
        <f t="shared" si="7"/>
        <v>-1.5489757061004639E-4</v>
      </c>
      <c r="BI23" s="83">
        <f t="shared" si="7"/>
        <v>-1.9311904907226563E-4</v>
      </c>
      <c r="BJ23" s="83">
        <f t="shared" si="7"/>
        <v>-1.2601912021636963E-4</v>
      </c>
    </row>
    <row r="24" spans="2:62" s="12" customFormat="1" ht="18" customHeight="1" x14ac:dyDescent="0.2">
      <c r="C24" s="19" t="s">
        <v>7</v>
      </c>
      <c r="D24" s="78">
        <v>1672089</v>
      </c>
      <c r="E24" s="78">
        <v>1615111</v>
      </c>
      <c r="F24" s="78">
        <v>1728148</v>
      </c>
      <c r="G24" s="78">
        <v>1729872</v>
      </c>
      <c r="H24" s="78">
        <v>1818689</v>
      </c>
      <c r="I24" s="62"/>
      <c r="J24" s="78">
        <v>1656639</v>
      </c>
      <c r="K24" s="78">
        <v>1609487</v>
      </c>
      <c r="L24" s="78">
        <v>1720916</v>
      </c>
      <c r="M24" s="78">
        <v>1713308</v>
      </c>
      <c r="N24" s="78">
        <v>1804060</v>
      </c>
      <c r="O24" s="62"/>
      <c r="P24" s="78">
        <v>-15450</v>
      </c>
      <c r="Q24" s="78">
        <v>-5624</v>
      </c>
      <c r="R24" s="78">
        <v>-7232</v>
      </c>
      <c r="S24" s="78">
        <v>-16564</v>
      </c>
      <c r="T24" s="78">
        <v>-14629</v>
      </c>
      <c r="U24" s="19"/>
      <c r="V24" s="63">
        <v>0.3207208514213562</v>
      </c>
      <c r="W24" s="63">
        <v>0.30979198217391968</v>
      </c>
      <c r="X24" s="63">
        <v>0.33147343993186951</v>
      </c>
      <c r="Y24" s="63">
        <v>0.33180409669876099</v>
      </c>
      <c r="Z24" s="63">
        <v>0.34883996844291687</v>
      </c>
      <c r="AA24" s="64"/>
      <c r="AB24" s="63">
        <v>0.31775739789009094</v>
      </c>
      <c r="AC24" s="63">
        <v>0.30871325731277466</v>
      </c>
      <c r="AD24" s="63">
        <v>0.33008626103401184</v>
      </c>
      <c r="AE24" s="63">
        <v>0.32862699031829834</v>
      </c>
      <c r="AF24" s="63">
        <v>0.34603399038314819</v>
      </c>
      <c r="AG24" s="64"/>
      <c r="AH24" s="63">
        <v>-2.9634535312652588E-3</v>
      </c>
      <c r="AI24" s="63">
        <v>-1.0787248611450195E-3</v>
      </c>
      <c r="AJ24" s="63">
        <v>-1.387178897857666E-3</v>
      </c>
      <c r="AK24" s="63">
        <v>-3.1771063804626465E-3</v>
      </c>
      <c r="AL24" s="63">
        <v>-2.8059780597686768E-3</v>
      </c>
      <c r="AM24" s="19"/>
      <c r="AN24" s="82">
        <f t="shared" si="4"/>
        <v>1655000</v>
      </c>
      <c r="AO24" s="82">
        <f t="shared" si="4"/>
        <v>1610000</v>
      </c>
      <c r="AP24" s="82">
        <f t="shared" si="4"/>
        <v>1720000</v>
      </c>
      <c r="AQ24" s="82">
        <f t="shared" si="4"/>
        <v>1715000</v>
      </c>
      <c r="AR24" s="82">
        <f t="shared" si="4"/>
        <v>1805000</v>
      </c>
      <c r="AS24" s="37"/>
      <c r="AT24" s="82">
        <f t="shared" si="5"/>
        <v>-15000</v>
      </c>
      <c r="AU24" s="82">
        <f t="shared" si="5"/>
        <v>-5000</v>
      </c>
      <c r="AV24" s="82">
        <f t="shared" si="5"/>
        <v>-5000</v>
      </c>
      <c r="AW24" s="82">
        <f t="shared" si="5"/>
        <v>-15000</v>
      </c>
      <c r="AX24" s="82">
        <f t="shared" si="5"/>
        <v>-15000</v>
      </c>
      <c r="AY24" s="37"/>
      <c r="AZ24" s="83">
        <f t="shared" si="6"/>
        <v>0.31775739789009094</v>
      </c>
      <c r="BA24" s="83">
        <f t="shared" si="6"/>
        <v>0.30871325731277466</v>
      </c>
      <c r="BB24" s="83">
        <f t="shared" si="6"/>
        <v>0.33008626103401184</v>
      </c>
      <c r="BC24" s="83">
        <f t="shared" si="6"/>
        <v>0.32862699031829834</v>
      </c>
      <c r="BD24" s="83">
        <f t="shared" si="6"/>
        <v>0.34603399038314819</v>
      </c>
      <c r="BF24" s="83">
        <f t="shared" si="7"/>
        <v>-2.9634535312652588E-3</v>
      </c>
      <c r="BG24" s="83">
        <f t="shared" si="7"/>
        <v>-1.0787248611450195E-3</v>
      </c>
      <c r="BH24" s="83">
        <f t="shared" si="7"/>
        <v>-1.387178897857666E-3</v>
      </c>
      <c r="BI24" s="83">
        <f t="shared" si="7"/>
        <v>-3.1771063804626465E-3</v>
      </c>
      <c r="BJ24" s="83">
        <f t="shared" si="7"/>
        <v>-2.8059780597686768E-3</v>
      </c>
    </row>
    <row r="25" spans="2:62" s="12" customFormat="1" ht="18" customHeight="1" x14ac:dyDescent="0.2">
      <c r="C25" s="19" t="s">
        <v>8</v>
      </c>
      <c r="D25" s="78">
        <v>1046036</v>
      </c>
      <c r="E25" s="78">
        <v>1037044</v>
      </c>
      <c r="F25" s="78">
        <v>1117226</v>
      </c>
      <c r="G25" s="78">
        <v>1100432</v>
      </c>
      <c r="H25" s="78">
        <v>1108248</v>
      </c>
      <c r="I25" s="62"/>
      <c r="J25" s="78">
        <v>1046036</v>
      </c>
      <c r="K25" s="78">
        <v>1037044</v>
      </c>
      <c r="L25" s="78">
        <v>1117226</v>
      </c>
      <c r="M25" s="78">
        <v>1100432</v>
      </c>
      <c r="N25" s="78">
        <v>1110278</v>
      </c>
      <c r="O25" s="62"/>
      <c r="P25" s="78">
        <v>0</v>
      </c>
      <c r="Q25" s="78">
        <v>0</v>
      </c>
      <c r="R25" s="78">
        <v>0</v>
      </c>
      <c r="S25" s="78">
        <v>0</v>
      </c>
      <c r="T25" s="78">
        <v>2030</v>
      </c>
      <c r="U25" s="19"/>
      <c r="V25" s="63">
        <v>7.6955810189247131E-2</v>
      </c>
      <c r="W25" s="63">
        <v>7.6294280588626862E-2</v>
      </c>
      <c r="X25" s="63">
        <v>8.2193188369274139E-2</v>
      </c>
      <c r="Y25" s="63">
        <v>8.0957666039466858E-2</v>
      </c>
      <c r="Z25" s="63">
        <v>8.1532686948776245E-2</v>
      </c>
      <c r="AA25" s="64"/>
      <c r="AB25" s="63">
        <v>7.6955810189247131E-2</v>
      </c>
      <c r="AC25" s="63">
        <v>7.6294280588626862E-2</v>
      </c>
      <c r="AD25" s="63">
        <v>8.2193188369274139E-2</v>
      </c>
      <c r="AE25" s="63">
        <v>8.0957666039466858E-2</v>
      </c>
      <c r="AF25" s="63">
        <v>8.1682026386260986E-2</v>
      </c>
      <c r="AG25" s="64"/>
      <c r="AH25" s="63">
        <v>0</v>
      </c>
      <c r="AI25" s="63">
        <v>0</v>
      </c>
      <c r="AJ25" s="63">
        <v>0</v>
      </c>
      <c r="AK25" s="63">
        <v>0</v>
      </c>
      <c r="AL25" s="63">
        <v>1.4933943748474121E-4</v>
      </c>
      <c r="AM25" s="19"/>
      <c r="AN25" s="82">
        <f t="shared" si="4"/>
        <v>1045000</v>
      </c>
      <c r="AO25" s="82">
        <f t="shared" si="4"/>
        <v>1035000</v>
      </c>
      <c r="AP25" s="82">
        <f t="shared" si="4"/>
        <v>1115000</v>
      </c>
      <c r="AQ25" s="82">
        <f t="shared" si="4"/>
        <v>1100000</v>
      </c>
      <c r="AR25" s="82">
        <f t="shared" si="4"/>
        <v>1110000</v>
      </c>
      <c r="AS25" s="37"/>
      <c r="AT25" s="82">
        <f t="shared" si="5"/>
        <v>0</v>
      </c>
      <c r="AU25" s="82">
        <f t="shared" si="5"/>
        <v>0</v>
      </c>
      <c r="AV25" s="82">
        <f t="shared" si="5"/>
        <v>0</v>
      </c>
      <c r="AW25" s="82">
        <f t="shared" si="5"/>
        <v>0</v>
      </c>
      <c r="AX25" s="82">
        <f t="shared" si="5"/>
        <v>0</v>
      </c>
      <c r="AY25" s="37"/>
      <c r="AZ25" s="83">
        <f t="shared" si="6"/>
        <v>7.6955810189247131E-2</v>
      </c>
      <c r="BA25" s="83">
        <f t="shared" si="6"/>
        <v>7.6294280588626862E-2</v>
      </c>
      <c r="BB25" s="83">
        <f t="shared" si="6"/>
        <v>8.2193188369274139E-2</v>
      </c>
      <c r="BC25" s="83">
        <f t="shared" si="6"/>
        <v>8.0957666039466858E-2</v>
      </c>
      <c r="BD25" s="83">
        <f t="shared" si="6"/>
        <v>8.1682026386260986E-2</v>
      </c>
      <c r="BF25" s="83">
        <f t="shared" si="7"/>
        <v>0</v>
      </c>
      <c r="BG25" s="83">
        <f t="shared" si="7"/>
        <v>0</v>
      </c>
      <c r="BH25" s="83">
        <f t="shared" si="7"/>
        <v>0</v>
      </c>
      <c r="BI25" s="83">
        <f t="shared" si="7"/>
        <v>0</v>
      </c>
      <c r="BJ25" s="83">
        <f t="shared" si="7"/>
        <v>1.4933943748474121E-4</v>
      </c>
    </row>
    <row r="26" spans="2:62" s="12" customFormat="1" ht="18" customHeight="1" x14ac:dyDescent="0.2">
      <c r="C26" s="19" t="s">
        <v>9</v>
      </c>
      <c r="D26" s="78">
        <v>3555278</v>
      </c>
      <c r="E26" s="78">
        <v>3621864</v>
      </c>
      <c r="F26" s="78">
        <v>3722129</v>
      </c>
      <c r="G26" s="78">
        <v>3601524</v>
      </c>
      <c r="H26" s="78">
        <v>3676116</v>
      </c>
      <c r="I26" s="62"/>
      <c r="J26" s="78">
        <v>3508135</v>
      </c>
      <c r="K26" s="78">
        <v>3564960</v>
      </c>
      <c r="L26" s="78">
        <v>3678389</v>
      </c>
      <c r="M26" s="78">
        <v>3539592</v>
      </c>
      <c r="N26" s="78">
        <v>3620306</v>
      </c>
      <c r="O26" s="62"/>
      <c r="P26" s="78">
        <v>-47143</v>
      </c>
      <c r="Q26" s="78">
        <v>-56904</v>
      </c>
      <c r="R26" s="78">
        <v>-43740</v>
      </c>
      <c r="S26" s="78">
        <v>-61932</v>
      </c>
      <c r="T26" s="78">
        <v>-55810</v>
      </c>
      <c r="U26" s="19"/>
      <c r="V26" s="63">
        <v>0.15645596385002136</v>
      </c>
      <c r="W26" s="63">
        <v>0.15938618779182434</v>
      </c>
      <c r="X26" s="63">
        <v>0.16379852592945099</v>
      </c>
      <c r="Y26" s="63">
        <v>0.1584911048412323</v>
      </c>
      <c r="Z26" s="63">
        <v>0.16177365183830261</v>
      </c>
      <c r="AA26" s="64"/>
      <c r="AB26" s="63">
        <v>0.15438136458396912</v>
      </c>
      <c r="AC26" s="63">
        <v>0.15688203275203705</v>
      </c>
      <c r="AD26" s="63">
        <v>0.16187366843223572</v>
      </c>
      <c r="AE26" s="63">
        <v>0.15576568245887756</v>
      </c>
      <c r="AF26" s="63">
        <v>0.15931762754917145</v>
      </c>
      <c r="AG26" s="64"/>
      <c r="AH26" s="63">
        <v>-2.0745992660522461E-3</v>
      </c>
      <c r="AI26" s="63">
        <v>-2.5041550397872925E-3</v>
      </c>
      <c r="AJ26" s="63">
        <v>-1.924857497215271E-3</v>
      </c>
      <c r="AK26" s="63">
        <v>-2.7254223823547363E-3</v>
      </c>
      <c r="AL26" s="63">
        <v>-2.4560242891311646E-3</v>
      </c>
      <c r="AM26" s="19"/>
      <c r="AN26" s="82">
        <f t="shared" si="4"/>
        <v>3510000</v>
      </c>
      <c r="AO26" s="82">
        <f t="shared" si="4"/>
        <v>3565000</v>
      </c>
      <c r="AP26" s="82">
        <f t="shared" si="4"/>
        <v>3680000</v>
      </c>
      <c r="AQ26" s="82">
        <f t="shared" si="4"/>
        <v>3540000</v>
      </c>
      <c r="AR26" s="82">
        <f t="shared" si="4"/>
        <v>3620000</v>
      </c>
      <c r="AS26" s="37"/>
      <c r="AT26" s="82">
        <f t="shared" si="5"/>
        <v>-45000</v>
      </c>
      <c r="AU26" s="82">
        <f t="shared" si="5"/>
        <v>-55000</v>
      </c>
      <c r="AV26" s="82">
        <f t="shared" si="5"/>
        <v>-45000</v>
      </c>
      <c r="AW26" s="82">
        <f t="shared" si="5"/>
        <v>-60000</v>
      </c>
      <c r="AX26" s="82">
        <f t="shared" si="5"/>
        <v>-55000</v>
      </c>
      <c r="AY26" s="37"/>
      <c r="AZ26" s="83">
        <f t="shared" si="6"/>
        <v>0.15438136458396912</v>
      </c>
      <c r="BA26" s="83">
        <f t="shared" si="6"/>
        <v>0.15688203275203705</v>
      </c>
      <c r="BB26" s="83">
        <f t="shared" si="6"/>
        <v>0.16187366843223572</v>
      </c>
      <c r="BC26" s="83">
        <f t="shared" si="6"/>
        <v>0.15576568245887756</v>
      </c>
      <c r="BD26" s="83">
        <f t="shared" si="6"/>
        <v>0.15931762754917145</v>
      </c>
      <c r="BF26" s="83">
        <f t="shared" si="7"/>
        <v>-2.0745992660522461E-3</v>
      </c>
      <c r="BG26" s="83">
        <f t="shared" si="7"/>
        <v>-2.5041550397872925E-3</v>
      </c>
      <c r="BH26" s="83">
        <f t="shared" si="7"/>
        <v>-1.924857497215271E-3</v>
      </c>
      <c r="BI26" s="83">
        <f t="shared" si="7"/>
        <v>-2.7254223823547363E-3</v>
      </c>
      <c r="BJ26" s="83">
        <f t="shared" si="7"/>
        <v>-2.4560242891311646E-3</v>
      </c>
    </row>
    <row r="27" spans="2:62" s="12" customFormat="1" ht="18" customHeight="1" x14ac:dyDescent="0.2">
      <c r="C27" s="19" t="s">
        <v>10</v>
      </c>
      <c r="D27" s="78">
        <v>356424</v>
      </c>
      <c r="E27" s="78">
        <v>327189</v>
      </c>
      <c r="F27" s="78">
        <v>347356</v>
      </c>
      <c r="G27" s="78">
        <v>321853</v>
      </c>
      <c r="H27" s="78">
        <v>320948</v>
      </c>
      <c r="I27" s="62"/>
      <c r="J27" s="78">
        <v>356424</v>
      </c>
      <c r="K27" s="78">
        <v>327189</v>
      </c>
      <c r="L27" s="78">
        <v>347356</v>
      </c>
      <c r="M27" s="78">
        <v>321853</v>
      </c>
      <c r="N27" s="78">
        <v>320948</v>
      </c>
      <c r="O27" s="62"/>
      <c r="P27" s="78">
        <v>0</v>
      </c>
      <c r="Q27" s="78">
        <v>0</v>
      </c>
      <c r="R27" s="78">
        <v>0</v>
      </c>
      <c r="S27" s="78">
        <v>0</v>
      </c>
      <c r="T27" s="78">
        <v>0</v>
      </c>
      <c r="U27" s="19"/>
      <c r="V27" s="63">
        <v>7.9767622053623199E-2</v>
      </c>
      <c r="W27" s="63">
        <v>7.3224835097789764E-2</v>
      </c>
      <c r="X27" s="63">
        <v>7.7738210558891296E-2</v>
      </c>
      <c r="Y27" s="63">
        <v>7.2030641138553619E-2</v>
      </c>
      <c r="Z27" s="63">
        <v>7.1828104555606842E-2</v>
      </c>
      <c r="AA27" s="64"/>
      <c r="AB27" s="63">
        <v>7.9767622053623199E-2</v>
      </c>
      <c r="AC27" s="63">
        <v>7.3224835097789764E-2</v>
      </c>
      <c r="AD27" s="63">
        <v>7.7738210558891296E-2</v>
      </c>
      <c r="AE27" s="63">
        <v>7.2030641138553619E-2</v>
      </c>
      <c r="AF27" s="63">
        <v>7.1828104555606842E-2</v>
      </c>
      <c r="AG27" s="64"/>
      <c r="AH27" s="63">
        <v>0</v>
      </c>
      <c r="AI27" s="63">
        <v>0</v>
      </c>
      <c r="AJ27" s="63">
        <v>0</v>
      </c>
      <c r="AK27" s="63">
        <v>0</v>
      </c>
      <c r="AL27" s="63">
        <v>0</v>
      </c>
      <c r="AM27" s="19"/>
      <c r="AN27" s="82">
        <f t="shared" si="4"/>
        <v>355000</v>
      </c>
      <c r="AO27" s="82">
        <f t="shared" si="4"/>
        <v>325000</v>
      </c>
      <c r="AP27" s="82">
        <f t="shared" si="4"/>
        <v>345000</v>
      </c>
      <c r="AQ27" s="82">
        <f t="shared" si="4"/>
        <v>320000</v>
      </c>
      <c r="AR27" s="82">
        <f t="shared" si="4"/>
        <v>320000</v>
      </c>
      <c r="AS27" s="37"/>
      <c r="AT27" s="82">
        <f t="shared" si="5"/>
        <v>0</v>
      </c>
      <c r="AU27" s="82">
        <f t="shared" si="5"/>
        <v>0</v>
      </c>
      <c r="AV27" s="82">
        <f t="shared" si="5"/>
        <v>0</v>
      </c>
      <c r="AW27" s="82">
        <f t="shared" si="5"/>
        <v>0</v>
      </c>
      <c r="AX27" s="82">
        <f t="shared" si="5"/>
        <v>0</v>
      </c>
      <c r="AY27" s="37"/>
      <c r="AZ27" s="83">
        <f t="shared" si="6"/>
        <v>7.9767622053623199E-2</v>
      </c>
      <c r="BA27" s="83">
        <f t="shared" si="6"/>
        <v>7.3224835097789764E-2</v>
      </c>
      <c r="BB27" s="83">
        <f t="shared" si="6"/>
        <v>7.7738210558891296E-2</v>
      </c>
      <c r="BC27" s="83">
        <f t="shared" si="6"/>
        <v>7.2030641138553619E-2</v>
      </c>
      <c r="BD27" s="83">
        <f t="shared" si="6"/>
        <v>7.1828104555606842E-2</v>
      </c>
      <c r="BF27" s="83">
        <f t="shared" si="7"/>
        <v>0</v>
      </c>
      <c r="BG27" s="83">
        <f t="shared" si="7"/>
        <v>0</v>
      </c>
      <c r="BH27" s="83">
        <f t="shared" si="7"/>
        <v>0</v>
      </c>
      <c r="BI27" s="83">
        <f t="shared" si="7"/>
        <v>0</v>
      </c>
      <c r="BJ27" s="83">
        <f t="shared" si="7"/>
        <v>0</v>
      </c>
    </row>
    <row r="28" spans="2:62" s="12" customFormat="1" ht="18" customHeight="1" x14ac:dyDescent="0.2">
      <c r="C28" s="19" t="s">
        <v>11</v>
      </c>
      <c r="D28" s="78">
        <v>394438</v>
      </c>
      <c r="E28" s="78">
        <v>381447</v>
      </c>
      <c r="F28" s="78">
        <v>373181</v>
      </c>
      <c r="G28" s="78">
        <v>357411</v>
      </c>
      <c r="H28" s="78">
        <v>405543</v>
      </c>
      <c r="I28" s="62"/>
      <c r="J28" s="78">
        <v>394438</v>
      </c>
      <c r="K28" s="78">
        <v>381447</v>
      </c>
      <c r="L28" s="78">
        <v>373181</v>
      </c>
      <c r="M28" s="78">
        <v>357411</v>
      </c>
      <c r="N28" s="78">
        <v>405543</v>
      </c>
      <c r="O28" s="62"/>
      <c r="P28" s="78">
        <v>0</v>
      </c>
      <c r="Q28" s="78">
        <v>0</v>
      </c>
      <c r="R28" s="78">
        <v>0</v>
      </c>
      <c r="S28" s="78">
        <v>0</v>
      </c>
      <c r="T28" s="78">
        <v>0</v>
      </c>
      <c r="U28" s="19"/>
      <c r="V28" s="63">
        <v>4.616570845246315E-2</v>
      </c>
      <c r="W28" s="63">
        <v>4.4645216315984726E-2</v>
      </c>
      <c r="X28" s="63">
        <v>4.367775097489357E-2</v>
      </c>
      <c r="Y28" s="63">
        <v>4.1832003742456436E-2</v>
      </c>
      <c r="Z28" s="63">
        <v>4.7465454787015915E-2</v>
      </c>
      <c r="AA28" s="64"/>
      <c r="AB28" s="63">
        <v>4.616570845246315E-2</v>
      </c>
      <c r="AC28" s="63">
        <v>4.4645216315984726E-2</v>
      </c>
      <c r="AD28" s="63">
        <v>4.367775097489357E-2</v>
      </c>
      <c r="AE28" s="63">
        <v>4.1832003742456436E-2</v>
      </c>
      <c r="AF28" s="63">
        <v>4.7465454787015915E-2</v>
      </c>
      <c r="AG28" s="64"/>
      <c r="AH28" s="63">
        <v>0</v>
      </c>
      <c r="AI28" s="63">
        <v>0</v>
      </c>
      <c r="AJ28" s="63">
        <v>0</v>
      </c>
      <c r="AK28" s="63">
        <v>0</v>
      </c>
      <c r="AL28" s="63">
        <v>0</v>
      </c>
      <c r="AM28" s="19"/>
      <c r="AN28" s="82">
        <f t="shared" si="4"/>
        <v>395000</v>
      </c>
      <c r="AO28" s="82">
        <f t="shared" si="4"/>
        <v>380000</v>
      </c>
      <c r="AP28" s="82">
        <f t="shared" si="4"/>
        <v>375000</v>
      </c>
      <c r="AQ28" s="82">
        <f t="shared" si="4"/>
        <v>355000</v>
      </c>
      <c r="AR28" s="82">
        <f t="shared" si="4"/>
        <v>405000</v>
      </c>
      <c r="AS28" s="37"/>
      <c r="AT28" s="82">
        <f t="shared" si="5"/>
        <v>0</v>
      </c>
      <c r="AU28" s="82">
        <f t="shared" si="5"/>
        <v>0</v>
      </c>
      <c r="AV28" s="82">
        <f t="shared" si="5"/>
        <v>0</v>
      </c>
      <c r="AW28" s="82">
        <f t="shared" si="5"/>
        <v>0</v>
      </c>
      <c r="AX28" s="82">
        <f t="shared" si="5"/>
        <v>0</v>
      </c>
      <c r="AY28" s="37"/>
      <c r="AZ28" s="83">
        <f t="shared" si="6"/>
        <v>4.616570845246315E-2</v>
      </c>
      <c r="BA28" s="83">
        <f t="shared" si="6"/>
        <v>4.4645216315984726E-2</v>
      </c>
      <c r="BB28" s="83">
        <f t="shared" si="6"/>
        <v>4.367775097489357E-2</v>
      </c>
      <c r="BC28" s="83">
        <f t="shared" si="6"/>
        <v>4.1832003742456436E-2</v>
      </c>
      <c r="BD28" s="83">
        <f t="shared" si="6"/>
        <v>4.7465454787015915E-2</v>
      </c>
      <c r="BF28" s="83">
        <f t="shared" si="7"/>
        <v>0</v>
      </c>
      <c r="BG28" s="83">
        <f t="shared" si="7"/>
        <v>0</v>
      </c>
      <c r="BH28" s="83">
        <f t="shared" si="7"/>
        <v>0</v>
      </c>
      <c r="BI28" s="83">
        <f t="shared" si="7"/>
        <v>0</v>
      </c>
      <c r="BJ28" s="83">
        <f t="shared" si="7"/>
        <v>0</v>
      </c>
    </row>
    <row r="29" spans="2:62" s="12" customFormat="1" ht="18" customHeight="1" x14ac:dyDescent="0.2">
      <c r="B29" s="38" t="s">
        <v>76</v>
      </c>
      <c r="C29" s="19"/>
      <c r="D29" s="79"/>
      <c r="E29" s="79"/>
      <c r="F29" s="79"/>
      <c r="G29" s="79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19"/>
      <c r="V29" s="65"/>
      <c r="W29" s="65"/>
      <c r="X29" s="65"/>
      <c r="Y29" s="65"/>
      <c r="Z29" s="66"/>
      <c r="AA29" s="64"/>
      <c r="AB29" s="66"/>
      <c r="AC29" s="66"/>
      <c r="AD29" s="66"/>
      <c r="AE29" s="66"/>
      <c r="AF29" s="66"/>
      <c r="AG29" s="64"/>
      <c r="AH29" s="66"/>
      <c r="AI29" s="66"/>
      <c r="AJ29" s="66"/>
      <c r="AK29" s="66"/>
      <c r="AL29" s="66"/>
      <c r="AM29" s="19"/>
      <c r="AN29" s="82"/>
      <c r="AO29" s="82"/>
      <c r="AP29" s="82"/>
      <c r="AQ29" s="82"/>
      <c r="AR29" s="82"/>
      <c r="AS29" s="37"/>
      <c r="AT29" s="82"/>
      <c r="AU29" s="82"/>
      <c r="AV29" s="82"/>
      <c r="AW29" s="82"/>
      <c r="AX29" s="82"/>
      <c r="AY29" s="37"/>
      <c r="AZ29" s="83"/>
      <c r="BA29" s="83"/>
      <c r="BB29" s="83"/>
      <c r="BC29" s="83"/>
      <c r="BD29" s="83"/>
      <c r="BF29" s="83"/>
      <c r="BG29" s="83"/>
      <c r="BH29" s="83"/>
      <c r="BI29" s="83"/>
      <c r="BJ29" s="83"/>
    </row>
    <row r="30" spans="2:62" s="12" customFormat="1" ht="18" customHeight="1" x14ac:dyDescent="0.2">
      <c r="C30" s="19" t="s">
        <v>33</v>
      </c>
      <c r="D30" s="78">
        <v>4043579</v>
      </c>
      <c r="E30" s="78">
        <v>3985334</v>
      </c>
      <c r="F30" s="78">
        <v>4255775</v>
      </c>
      <c r="G30" s="78">
        <v>4118348</v>
      </c>
      <c r="H30" s="78">
        <v>4203117</v>
      </c>
      <c r="I30" s="62"/>
      <c r="J30" s="78">
        <v>4041691</v>
      </c>
      <c r="K30" s="78">
        <v>3986156</v>
      </c>
      <c r="L30" s="78">
        <v>4253887</v>
      </c>
      <c r="M30" s="78">
        <v>4115994</v>
      </c>
      <c r="N30" s="78">
        <v>4203611</v>
      </c>
      <c r="O30" s="62"/>
      <c r="P30" s="78">
        <v>-1888</v>
      </c>
      <c r="Q30" s="78">
        <v>822</v>
      </c>
      <c r="R30" s="78">
        <v>-1888</v>
      </c>
      <c r="S30" s="78">
        <v>-2354</v>
      </c>
      <c r="T30" s="78">
        <v>494</v>
      </c>
      <c r="U30" s="19"/>
      <c r="V30" s="63">
        <v>0.10471159219741821</v>
      </c>
      <c r="W30" s="63">
        <v>0.10320329666137695</v>
      </c>
      <c r="X30" s="63">
        <v>0.11020657420158386</v>
      </c>
      <c r="Y30" s="63">
        <v>0.1066477969288826</v>
      </c>
      <c r="Z30" s="63">
        <v>0.10884295403957367</v>
      </c>
      <c r="AA30" s="64"/>
      <c r="AB30" s="63">
        <v>0.1046627014875412</v>
      </c>
      <c r="AC30" s="63">
        <v>0.10322458297014236</v>
      </c>
      <c r="AD30" s="63">
        <v>0.11015768349170685</v>
      </c>
      <c r="AE30" s="63">
        <v>0.10658683627843857</v>
      </c>
      <c r="AF30" s="63">
        <v>0.10885574668645859</v>
      </c>
      <c r="AG30" s="64"/>
      <c r="AH30" s="63">
        <v>-4.889070987701416E-5</v>
      </c>
      <c r="AI30" s="63">
        <v>2.1286308765411377E-5</v>
      </c>
      <c r="AJ30" s="63">
        <v>-4.889070987701416E-5</v>
      </c>
      <c r="AK30" s="63">
        <v>-6.0960650444030762E-5</v>
      </c>
      <c r="AL30" s="63">
        <v>1.2792646884918213E-5</v>
      </c>
      <c r="AM30" s="19"/>
      <c r="AN30" s="82">
        <f t="shared" si="4"/>
        <v>4040000</v>
      </c>
      <c r="AO30" s="82">
        <f t="shared" si="4"/>
        <v>3985000</v>
      </c>
      <c r="AP30" s="82">
        <f t="shared" si="4"/>
        <v>4255000</v>
      </c>
      <c r="AQ30" s="82">
        <f t="shared" si="4"/>
        <v>4115000</v>
      </c>
      <c r="AR30" s="82">
        <f t="shared" si="4"/>
        <v>4205000</v>
      </c>
      <c r="AS30" s="37"/>
      <c r="AT30" s="82">
        <f t="shared" si="5"/>
        <v>0</v>
      </c>
      <c r="AU30" s="82">
        <f t="shared" si="5"/>
        <v>0</v>
      </c>
      <c r="AV30" s="82">
        <f t="shared" si="5"/>
        <v>0</v>
      </c>
      <c r="AW30" s="82">
        <f t="shared" si="5"/>
        <v>0</v>
      </c>
      <c r="AX30" s="82">
        <f t="shared" si="5"/>
        <v>0</v>
      </c>
      <c r="AY30" s="37"/>
      <c r="AZ30" s="83">
        <f t="shared" si="6"/>
        <v>0.1046627014875412</v>
      </c>
      <c r="BA30" s="83">
        <f t="shared" si="6"/>
        <v>0.10322458297014236</v>
      </c>
      <c r="BB30" s="83">
        <f t="shared" si="6"/>
        <v>0.11015768349170685</v>
      </c>
      <c r="BC30" s="83">
        <f t="shared" si="6"/>
        <v>0.10658683627843857</v>
      </c>
      <c r="BD30" s="83">
        <f t="shared" si="6"/>
        <v>0.10885574668645859</v>
      </c>
      <c r="BF30" s="83">
        <f t="shared" si="7"/>
        <v>-4.889070987701416E-5</v>
      </c>
      <c r="BG30" s="83">
        <f t="shared" si="7"/>
        <v>2.1286308765411377E-5</v>
      </c>
      <c r="BH30" s="83">
        <f t="shared" si="7"/>
        <v>-4.889070987701416E-5</v>
      </c>
      <c r="BI30" s="83">
        <f t="shared" si="7"/>
        <v>-6.0960650444030762E-5</v>
      </c>
      <c r="BJ30" s="83">
        <f t="shared" si="7"/>
        <v>1.2792646884918213E-5</v>
      </c>
    </row>
    <row r="31" spans="2:62" s="12" customFormat="1" ht="18" customHeight="1" x14ac:dyDescent="0.2">
      <c r="C31" s="19" t="s">
        <v>41</v>
      </c>
      <c r="D31" s="78">
        <v>1232712</v>
      </c>
      <c r="E31" s="78">
        <v>1204512</v>
      </c>
      <c r="F31" s="78">
        <v>1270709</v>
      </c>
      <c r="G31" s="78">
        <v>1257730</v>
      </c>
      <c r="H31" s="78">
        <v>1291092</v>
      </c>
      <c r="I31" s="62"/>
      <c r="J31" s="78">
        <v>1227218</v>
      </c>
      <c r="K31" s="78">
        <v>1204512</v>
      </c>
      <c r="L31" s="78">
        <v>1255725</v>
      </c>
      <c r="M31" s="78">
        <v>1250752</v>
      </c>
      <c r="N31" s="78">
        <v>1282864</v>
      </c>
      <c r="O31" s="62"/>
      <c r="P31" s="78">
        <v>-5494</v>
      </c>
      <c r="Q31" s="78">
        <v>0</v>
      </c>
      <c r="R31" s="78">
        <v>-14984</v>
      </c>
      <c r="S31" s="78">
        <v>-6978</v>
      </c>
      <c r="T31" s="78">
        <v>-8228</v>
      </c>
      <c r="U31" s="19"/>
      <c r="V31" s="63">
        <v>0.14456793665885925</v>
      </c>
      <c r="W31" s="63">
        <v>0.14126074314117432</v>
      </c>
      <c r="X31" s="63">
        <v>0.14902408421039581</v>
      </c>
      <c r="Y31" s="63">
        <v>0.14750196039676666</v>
      </c>
      <c r="Z31" s="63">
        <v>0.15141452848911285</v>
      </c>
      <c r="AA31" s="64"/>
      <c r="AB31" s="63">
        <v>0.14392362534999847</v>
      </c>
      <c r="AC31" s="63">
        <v>0.14126074314117432</v>
      </c>
      <c r="AD31" s="63">
        <v>0.14726682007312775</v>
      </c>
      <c r="AE31" s="63">
        <v>0.14668360352516174</v>
      </c>
      <c r="AF31" s="63">
        <v>0.15044957399368286</v>
      </c>
      <c r="AG31" s="64"/>
      <c r="AH31" s="63">
        <v>-6.4431130886077881E-4</v>
      </c>
      <c r="AI31" s="63">
        <v>0</v>
      </c>
      <c r="AJ31" s="63">
        <v>-1.7572641372680664E-3</v>
      </c>
      <c r="AK31" s="63">
        <v>-8.1835687160491943E-4</v>
      </c>
      <c r="AL31" s="63">
        <v>-9.6495449542999268E-4</v>
      </c>
      <c r="AM31" s="19"/>
      <c r="AN31" s="82">
        <f t="shared" si="4"/>
        <v>1225000</v>
      </c>
      <c r="AO31" s="82">
        <f t="shared" si="4"/>
        <v>1205000</v>
      </c>
      <c r="AP31" s="82">
        <f t="shared" si="4"/>
        <v>1255000</v>
      </c>
      <c r="AQ31" s="82">
        <f t="shared" si="4"/>
        <v>1250000</v>
      </c>
      <c r="AR31" s="82">
        <f t="shared" si="4"/>
        <v>1285000</v>
      </c>
      <c r="AS31" s="37"/>
      <c r="AT31" s="82">
        <f t="shared" si="5"/>
        <v>-5000</v>
      </c>
      <c r="AU31" s="82">
        <f t="shared" si="5"/>
        <v>0</v>
      </c>
      <c r="AV31" s="82">
        <f t="shared" si="5"/>
        <v>-15000</v>
      </c>
      <c r="AW31" s="82">
        <f t="shared" si="5"/>
        <v>-5000</v>
      </c>
      <c r="AX31" s="82">
        <f t="shared" si="5"/>
        <v>-10000</v>
      </c>
      <c r="AY31" s="37"/>
      <c r="AZ31" s="83">
        <f t="shared" si="6"/>
        <v>0.14392362534999847</v>
      </c>
      <c r="BA31" s="83">
        <f t="shared" si="6"/>
        <v>0.14126074314117432</v>
      </c>
      <c r="BB31" s="83">
        <f t="shared" si="6"/>
        <v>0.14726682007312775</v>
      </c>
      <c r="BC31" s="83">
        <f t="shared" si="6"/>
        <v>0.14668360352516174</v>
      </c>
      <c r="BD31" s="83">
        <f t="shared" si="6"/>
        <v>0.15044957399368286</v>
      </c>
      <c r="BF31" s="83">
        <f t="shared" si="7"/>
        <v>-6.4431130886077881E-4</v>
      </c>
      <c r="BG31" s="83">
        <f t="shared" si="7"/>
        <v>0</v>
      </c>
      <c r="BH31" s="83">
        <f t="shared" si="7"/>
        <v>-1.7572641372680664E-3</v>
      </c>
      <c r="BI31" s="83">
        <f t="shared" si="7"/>
        <v>-8.1835687160491943E-4</v>
      </c>
      <c r="BJ31" s="83">
        <f t="shared" si="7"/>
        <v>-9.6495449542999268E-4</v>
      </c>
    </row>
    <row r="32" spans="2:62" s="12" customFormat="1" ht="18" customHeight="1" x14ac:dyDescent="0.2">
      <c r="C32" s="19" t="s">
        <v>42</v>
      </c>
      <c r="D32" s="78">
        <v>1852395</v>
      </c>
      <c r="E32" s="78">
        <v>1848263</v>
      </c>
      <c r="F32" s="78">
        <v>1910420</v>
      </c>
      <c r="G32" s="78">
        <v>1841463</v>
      </c>
      <c r="H32" s="78">
        <v>1903237</v>
      </c>
      <c r="I32" s="62"/>
      <c r="J32" s="78">
        <v>1839387</v>
      </c>
      <c r="K32" s="78">
        <v>1834635</v>
      </c>
      <c r="L32" s="78">
        <v>1898052</v>
      </c>
      <c r="M32" s="78">
        <v>1812934</v>
      </c>
      <c r="N32" s="78">
        <v>1878391</v>
      </c>
      <c r="O32" s="62"/>
      <c r="P32" s="78">
        <v>-13008</v>
      </c>
      <c r="Q32" s="78">
        <v>-13628</v>
      </c>
      <c r="R32" s="78">
        <v>-12368</v>
      </c>
      <c r="S32" s="78">
        <v>-28529</v>
      </c>
      <c r="T32" s="78">
        <v>-24846</v>
      </c>
      <c r="U32" s="19"/>
      <c r="V32" s="63">
        <v>0.14884945750236511</v>
      </c>
      <c r="W32" s="63">
        <v>0.1485174298286438</v>
      </c>
      <c r="X32" s="63">
        <v>0.15351206064224243</v>
      </c>
      <c r="Y32" s="63">
        <v>0.1479710191488266</v>
      </c>
      <c r="Z32" s="63">
        <v>0.15293486416339874</v>
      </c>
      <c r="AA32" s="64"/>
      <c r="AB32" s="63">
        <v>0.14780420064926147</v>
      </c>
      <c r="AC32" s="63">
        <v>0.14742234349250793</v>
      </c>
      <c r="AD32" s="63">
        <v>0.15251822769641876</v>
      </c>
      <c r="AE32" s="63">
        <v>0.1456785649061203</v>
      </c>
      <c r="AF32" s="63">
        <v>0.15093836188316345</v>
      </c>
      <c r="AG32" s="64"/>
      <c r="AH32" s="63">
        <v>-1.0452568531036377E-3</v>
      </c>
      <c r="AI32" s="63">
        <v>-1.0950863361358643E-3</v>
      </c>
      <c r="AJ32" s="63">
        <v>-9.9383294582366943E-4</v>
      </c>
      <c r="AK32" s="63">
        <v>-2.2924542427062988E-3</v>
      </c>
      <c r="AL32" s="63">
        <v>-1.9965022802352905E-3</v>
      </c>
      <c r="AM32" s="19"/>
      <c r="AN32" s="82">
        <f t="shared" si="4"/>
        <v>1840000</v>
      </c>
      <c r="AO32" s="82">
        <f t="shared" si="4"/>
        <v>1835000</v>
      </c>
      <c r="AP32" s="82">
        <f t="shared" si="4"/>
        <v>1900000</v>
      </c>
      <c r="AQ32" s="82">
        <f t="shared" si="4"/>
        <v>1815000</v>
      </c>
      <c r="AR32" s="82">
        <f t="shared" si="4"/>
        <v>1880000</v>
      </c>
      <c r="AS32" s="37"/>
      <c r="AT32" s="82">
        <f t="shared" si="5"/>
        <v>-15000</v>
      </c>
      <c r="AU32" s="82">
        <f t="shared" si="5"/>
        <v>-15000</v>
      </c>
      <c r="AV32" s="82">
        <f t="shared" si="5"/>
        <v>-10000</v>
      </c>
      <c r="AW32" s="82">
        <f t="shared" si="5"/>
        <v>-30000</v>
      </c>
      <c r="AX32" s="82">
        <f t="shared" si="5"/>
        <v>-25000</v>
      </c>
      <c r="AY32" s="37"/>
      <c r="AZ32" s="83">
        <f t="shared" si="6"/>
        <v>0.14780420064926147</v>
      </c>
      <c r="BA32" s="83">
        <f t="shared" si="6"/>
        <v>0.14742234349250793</v>
      </c>
      <c r="BB32" s="83">
        <f t="shared" si="6"/>
        <v>0.15251822769641876</v>
      </c>
      <c r="BC32" s="83">
        <f t="shared" si="6"/>
        <v>0.1456785649061203</v>
      </c>
      <c r="BD32" s="83">
        <f t="shared" si="6"/>
        <v>0.15093836188316345</v>
      </c>
      <c r="BF32" s="83">
        <f t="shared" si="7"/>
        <v>-1.0452568531036377E-3</v>
      </c>
      <c r="BG32" s="83">
        <f t="shared" si="7"/>
        <v>-1.0950863361358643E-3</v>
      </c>
      <c r="BH32" s="83">
        <f t="shared" si="7"/>
        <v>-9.9383294582366943E-4</v>
      </c>
      <c r="BI32" s="83">
        <f t="shared" si="7"/>
        <v>-2.2924542427062988E-3</v>
      </c>
      <c r="BJ32" s="83">
        <f t="shared" si="7"/>
        <v>-1.9965022802352905E-3</v>
      </c>
    </row>
    <row r="33" spans="2:62" s="12" customFormat="1" ht="18" customHeight="1" x14ac:dyDescent="0.2">
      <c r="C33" s="19" t="s">
        <v>43</v>
      </c>
      <c r="D33" s="78">
        <v>2196061</v>
      </c>
      <c r="E33" s="78">
        <v>2238448</v>
      </c>
      <c r="F33" s="78">
        <v>2323396</v>
      </c>
      <c r="G33" s="78">
        <v>2286451</v>
      </c>
      <c r="H33" s="78">
        <v>2354724</v>
      </c>
      <c r="I33" s="62"/>
      <c r="J33" s="78">
        <v>2151970</v>
      </c>
      <c r="K33" s="78">
        <v>2189548</v>
      </c>
      <c r="L33" s="78">
        <v>2299776</v>
      </c>
      <c r="M33" s="78">
        <v>2243462</v>
      </c>
      <c r="N33" s="78">
        <v>2317359</v>
      </c>
      <c r="O33" s="62"/>
      <c r="P33" s="78">
        <v>-44091</v>
      </c>
      <c r="Q33" s="78">
        <v>-48900</v>
      </c>
      <c r="R33" s="78">
        <v>-23620</v>
      </c>
      <c r="S33" s="78">
        <v>-42989</v>
      </c>
      <c r="T33" s="78">
        <v>-37365</v>
      </c>
      <c r="U33" s="19"/>
      <c r="V33" s="63">
        <v>0.30744224786758423</v>
      </c>
      <c r="W33" s="63">
        <v>0.31337630748748779</v>
      </c>
      <c r="X33" s="63">
        <v>0.32526880502700806</v>
      </c>
      <c r="Y33" s="63">
        <v>0.32009661197662354</v>
      </c>
      <c r="Z33" s="63">
        <v>0.32965463399887085</v>
      </c>
      <c r="AA33" s="64"/>
      <c r="AB33" s="63">
        <v>0.30126965045928955</v>
      </c>
      <c r="AC33" s="63">
        <v>0.30653044581413269</v>
      </c>
      <c r="AD33" s="63">
        <v>0.32196205854415894</v>
      </c>
      <c r="AE33" s="63">
        <v>0.31407827138900757</v>
      </c>
      <c r="AF33" s="63">
        <v>0.32442364096641541</v>
      </c>
      <c r="AG33" s="64"/>
      <c r="AH33" s="63">
        <v>-6.1725974082946777E-3</v>
      </c>
      <c r="AI33" s="63">
        <v>-6.8458616733551025E-3</v>
      </c>
      <c r="AJ33" s="63">
        <v>-3.3067464828491211E-3</v>
      </c>
      <c r="AK33" s="63">
        <v>-6.0183405876159668E-3</v>
      </c>
      <c r="AL33" s="63">
        <v>-5.2309930324554443E-3</v>
      </c>
      <c r="AM33" s="19"/>
      <c r="AN33" s="82">
        <f t="shared" si="4"/>
        <v>2150000</v>
      </c>
      <c r="AO33" s="82">
        <f t="shared" si="4"/>
        <v>2190000</v>
      </c>
      <c r="AP33" s="82">
        <f t="shared" si="4"/>
        <v>2300000</v>
      </c>
      <c r="AQ33" s="82">
        <f t="shared" si="4"/>
        <v>2245000</v>
      </c>
      <c r="AR33" s="82">
        <f t="shared" si="4"/>
        <v>2315000</v>
      </c>
      <c r="AS33" s="37"/>
      <c r="AT33" s="82">
        <f t="shared" si="5"/>
        <v>-45000</v>
      </c>
      <c r="AU33" s="82">
        <f t="shared" si="5"/>
        <v>-50000</v>
      </c>
      <c r="AV33" s="82">
        <f t="shared" si="5"/>
        <v>-25000</v>
      </c>
      <c r="AW33" s="82">
        <f t="shared" si="5"/>
        <v>-45000</v>
      </c>
      <c r="AX33" s="82">
        <f t="shared" si="5"/>
        <v>-35000</v>
      </c>
      <c r="AY33" s="37"/>
      <c r="AZ33" s="83">
        <f t="shared" si="6"/>
        <v>0.30126965045928955</v>
      </c>
      <c r="BA33" s="83">
        <f t="shared" si="6"/>
        <v>0.30653044581413269</v>
      </c>
      <c r="BB33" s="83">
        <f t="shared" si="6"/>
        <v>0.32196205854415894</v>
      </c>
      <c r="BC33" s="83">
        <f t="shared" si="6"/>
        <v>0.31407827138900757</v>
      </c>
      <c r="BD33" s="83">
        <f t="shared" si="6"/>
        <v>0.32442364096641541</v>
      </c>
      <c r="BF33" s="83">
        <f t="shared" si="7"/>
        <v>-6.1725974082946777E-3</v>
      </c>
      <c r="BG33" s="83">
        <f t="shared" si="7"/>
        <v>-6.8458616733551025E-3</v>
      </c>
      <c r="BH33" s="83">
        <f t="shared" si="7"/>
        <v>-3.3067464828491211E-3</v>
      </c>
      <c r="BI33" s="83">
        <f t="shared" si="7"/>
        <v>-6.0183405876159668E-3</v>
      </c>
      <c r="BJ33" s="83">
        <f t="shared" si="7"/>
        <v>-5.2309930324554443E-3</v>
      </c>
    </row>
    <row r="34" spans="2:62" s="12" customFormat="1" ht="18" customHeight="1" x14ac:dyDescent="0.2">
      <c r="B34" s="38" t="s">
        <v>77</v>
      </c>
      <c r="C34" s="19"/>
      <c r="D34" s="79"/>
      <c r="E34" s="79"/>
      <c r="F34" s="79"/>
      <c r="G34" s="79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19"/>
      <c r="V34" s="65"/>
      <c r="W34" s="65"/>
      <c r="X34" s="65"/>
      <c r="Y34" s="65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19"/>
      <c r="AN34" s="82"/>
      <c r="AO34" s="82"/>
      <c r="AP34" s="82"/>
      <c r="AQ34" s="82"/>
      <c r="AR34" s="82"/>
      <c r="AS34" s="37"/>
      <c r="AT34" s="82"/>
      <c r="AU34" s="82"/>
      <c r="AV34" s="82"/>
      <c r="AW34" s="82"/>
      <c r="AX34" s="82"/>
      <c r="AY34" s="37"/>
      <c r="AZ34" s="83"/>
      <c r="BA34" s="83"/>
      <c r="BB34" s="83"/>
      <c r="BC34" s="83"/>
      <c r="BD34" s="83"/>
      <c r="BF34" s="83"/>
      <c r="BG34" s="83"/>
      <c r="BH34" s="83"/>
      <c r="BI34" s="83"/>
      <c r="BJ34" s="83"/>
    </row>
    <row r="35" spans="2:62" s="12" customFormat="1" ht="18" customHeight="1" x14ac:dyDescent="0.2">
      <c r="B35" s="38"/>
      <c r="C35" s="19" t="s">
        <v>12</v>
      </c>
      <c r="D35" s="78">
        <v>467010</v>
      </c>
      <c r="E35" s="78">
        <v>438992</v>
      </c>
      <c r="F35" s="78">
        <v>441554</v>
      </c>
      <c r="G35" s="78">
        <v>415298</v>
      </c>
      <c r="H35" s="78">
        <v>413941</v>
      </c>
      <c r="I35" s="62"/>
      <c r="J35" s="78">
        <v>467010</v>
      </c>
      <c r="K35" s="78">
        <v>438992</v>
      </c>
      <c r="L35" s="78">
        <v>441554</v>
      </c>
      <c r="M35" s="78">
        <v>415298</v>
      </c>
      <c r="N35" s="78">
        <v>413941</v>
      </c>
      <c r="O35" s="62"/>
      <c r="P35" s="78">
        <v>0</v>
      </c>
      <c r="Q35" s="78">
        <v>0</v>
      </c>
      <c r="R35" s="78">
        <v>0</v>
      </c>
      <c r="S35" s="78">
        <v>0</v>
      </c>
      <c r="T35" s="78">
        <v>0</v>
      </c>
      <c r="U35" s="19"/>
      <c r="V35" s="63">
        <v>4.9796171486377716E-2</v>
      </c>
      <c r="W35" s="63">
        <v>4.6808678656816483E-2</v>
      </c>
      <c r="X35" s="63">
        <v>4.7081857919692993E-2</v>
      </c>
      <c r="Y35" s="63">
        <v>4.4282242655754089E-2</v>
      </c>
      <c r="Z35" s="63">
        <v>4.413754865527153E-2</v>
      </c>
      <c r="AA35" s="64"/>
      <c r="AB35" s="63">
        <v>4.9796171486377716E-2</v>
      </c>
      <c r="AC35" s="63">
        <v>4.6808678656816483E-2</v>
      </c>
      <c r="AD35" s="63">
        <v>4.7081857919692993E-2</v>
      </c>
      <c r="AE35" s="63">
        <v>4.4282242655754089E-2</v>
      </c>
      <c r="AF35" s="63">
        <v>4.413754865527153E-2</v>
      </c>
      <c r="AG35" s="64"/>
      <c r="AH35" s="63">
        <v>0</v>
      </c>
      <c r="AI35" s="63">
        <v>0</v>
      </c>
      <c r="AJ35" s="63">
        <v>0</v>
      </c>
      <c r="AK35" s="63">
        <v>0</v>
      </c>
      <c r="AL35" s="63">
        <v>0</v>
      </c>
      <c r="AM35" s="19"/>
      <c r="AN35" s="82">
        <f t="shared" si="4"/>
        <v>465000</v>
      </c>
      <c r="AO35" s="82">
        <f t="shared" si="4"/>
        <v>440000</v>
      </c>
      <c r="AP35" s="82">
        <f t="shared" si="4"/>
        <v>440000</v>
      </c>
      <c r="AQ35" s="82">
        <f t="shared" si="4"/>
        <v>415000</v>
      </c>
      <c r="AR35" s="82">
        <f t="shared" si="4"/>
        <v>415000</v>
      </c>
      <c r="AS35" s="37"/>
      <c r="AT35" s="82">
        <f t="shared" si="5"/>
        <v>0</v>
      </c>
      <c r="AU35" s="82">
        <f t="shared" si="5"/>
        <v>0</v>
      </c>
      <c r="AV35" s="82">
        <f t="shared" si="5"/>
        <v>0</v>
      </c>
      <c r="AW35" s="82">
        <f t="shared" si="5"/>
        <v>0</v>
      </c>
      <c r="AX35" s="82">
        <f t="shared" si="5"/>
        <v>0</v>
      </c>
      <c r="AY35" s="37"/>
      <c r="AZ35" s="83">
        <f t="shared" si="6"/>
        <v>4.9796171486377716E-2</v>
      </c>
      <c r="BA35" s="83">
        <f t="shared" si="6"/>
        <v>4.6808678656816483E-2</v>
      </c>
      <c r="BB35" s="83">
        <f t="shared" si="6"/>
        <v>4.7081857919692993E-2</v>
      </c>
      <c r="BC35" s="83">
        <f t="shared" si="6"/>
        <v>4.4282242655754089E-2</v>
      </c>
      <c r="BD35" s="83">
        <f t="shared" si="6"/>
        <v>4.413754865527153E-2</v>
      </c>
      <c r="BF35" s="83">
        <f t="shared" si="7"/>
        <v>0</v>
      </c>
      <c r="BG35" s="83">
        <f t="shared" si="7"/>
        <v>0</v>
      </c>
      <c r="BH35" s="83">
        <f t="shared" si="7"/>
        <v>0</v>
      </c>
      <c r="BI35" s="83">
        <f t="shared" si="7"/>
        <v>0</v>
      </c>
      <c r="BJ35" s="83">
        <f t="shared" si="7"/>
        <v>0</v>
      </c>
    </row>
    <row r="36" spans="2:62" s="12" customFormat="1" ht="18" customHeight="1" x14ac:dyDescent="0.2">
      <c r="B36" s="38"/>
      <c r="C36" s="19" t="s">
        <v>44</v>
      </c>
      <c r="D36" s="78">
        <v>1595749</v>
      </c>
      <c r="E36" s="78">
        <v>1738926</v>
      </c>
      <c r="F36" s="78">
        <v>1927393</v>
      </c>
      <c r="G36" s="78">
        <v>1904435</v>
      </c>
      <c r="H36" s="78">
        <v>1951934</v>
      </c>
      <c r="I36" s="62"/>
      <c r="J36" s="78">
        <v>1587121</v>
      </c>
      <c r="K36" s="78">
        <v>1724044</v>
      </c>
      <c r="L36" s="78">
        <v>1898788</v>
      </c>
      <c r="M36" s="78">
        <v>1875195</v>
      </c>
      <c r="N36" s="78">
        <v>1922326</v>
      </c>
      <c r="O36" s="62"/>
      <c r="P36" s="78">
        <v>-8628</v>
      </c>
      <c r="Q36" s="78">
        <v>-14882</v>
      </c>
      <c r="R36" s="78">
        <v>-28605</v>
      </c>
      <c r="S36" s="78">
        <v>-29240</v>
      </c>
      <c r="T36" s="78">
        <v>-29608</v>
      </c>
      <c r="U36" s="19"/>
      <c r="V36" s="63">
        <v>4.7646459192037582E-2</v>
      </c>
      <c r="W36" s="63">
        <v>5.1921490579843521E-2</v>
      </c>
      <c r="X36" s="63">
        <v>5.7548809796571732E-2</v>
      </c>
      <c r="Y36" s="63">
        <v>5.6863319128751755E-2</v>
      </c>
      <c r="Z36" s="63">
        <v>5.8281563222408295E-2</v>
      </c>
      <c r="AA36" s="64"/>
      <c r="AB36" s="63">
        <v>4.7388844192028046E-2</v>
      </c>
      <c r="AC36" s="63">
        <v>5.1477137953042984E-2</v>
      </c>
      <c r="AD36" s="63">
        <v>5.669470876455307E-2</v>
      </c>
      <c r="AE36" s="63">
        <v>5.5990260094404221E-2</v>
      </c>
      <c r="AF36" s="63">
        <v>5.7397518306970596E-2</v>
      </c>
      <c r="AG36" s="64"/>
      <c r="AH36" s="63">
        <v>-2.5761500000953674E-4</v>
      </c>
      <c r="AI36" s="63">
        <v>-4.4435262680053711E-4</v>
      </c>
      <c r="AJ36" s="63">
        <v>-8.541010320186615E-4</v>
      </c>
      <c r="AK36" s="63">
        <v>-8.7305903434753418E-4</v>
      </c>
      <c r="AL36" s="63">
        <v>-8.8404491543769836E-4</v>
      </c>
      <c r="AM36" s="19"/>
      <c r="AN36" s="82">
        <f t="shared" si="4"/>
        <v>1585000</v>
      </c>
      <c r="AO36" s="82">
        <f t="shared" si="4"/>
        <v>1725000</v>
      </c>
      <c r="AP36" s="82">
        <f t="shared" si="4"/>
        <v>1900000</v>
      </c>
      <c r="AQ36" s="82">
        <f t="shared" si="4"/>
        <v>1875000</v>
      </c>
      <c r="AR36" s="82">
        <f t="shared" si="4"/>
        <v>1920000</v>
      </c>
      <c r="AS36" s="37"/>
      <c r="AT36" s="82">
        <f t="shared" si="5"/>
        <v>-10000</v>
      </c>
      <c r="AU36" s="82">
        <f t="shared" si="5"/>
        <v>-15000</v>
      </c>
      <c r="AV36" s="82">
        <f t="shared" si="5"/>
        <v>-30000</v>
      </c>
      <c r="AW36" s="82">
        <f t="shared" si="5"/>
        <v>-30000</v>
      </c>
      <c r="AX36" s="82">
        <f t="shared" si="5"/>
        <v>-30000</v>
      </c>
      <c r="AY36" s="37"/>
      <c r="AZ36" s="83">
        <f t="shared" si="6"/>
        <v>4.7388844192028046E-2</v>
      </c>
      <c r="BA36" s="83">
        <f t="shared" si="6"/>
        <v>5.1477137953042984E-2</v>
      </c>
      <c r="BB36" s="83">
        <f t="shared" si="6"/>
        <v>5.669470876455307E-2</v>
      </c>
      <c r="BC36" s="83">
        <f t="shared" si="6"/>
        <v>5.5990260094404221E-2</v>
      </c>
      <c r="BD36" s="83">
        <f t="shared" si="6"/>
        <v>5.7397518306970596E-2</v>
      </c>
      <c r="BF36" s="83">
        <f t="shared" si="7"/>
        <v>-2.5761500000953674E-4</v>
      </c>
      <c r="BG36" s="83">
        <f t="shared" si="7"/>
        <v>-4.4435262680053711E-4</v>
      </c>
      <c r="BH36" s="83">
        <f t="shared" si="7"/>
        <v>-8.541010320186615E-4</v>
      </c>
      <c r="BI36" s="83">
        <f t="shared" si="7"/>
        <v>-8.7305903434753418E-4</v>
      </c>
      <c r="BJ36" s="83">
        <f t="shared" si="7"/>
        <v>-8.8404491543769836E-4</v>
      </c>
    </row>
    <row r="37" spans="2:62" s="12" customFormat="1" ht="18" customHeight="1" x14ac:dyDescent="0.2">
      <c r="B37" s="38"/>
      <c r="C37" s="19" t="s">
        <v>30</v>
      </c>
      <c r="D37" s="78">
        <v>2582183</v>
      </c>
      <c r="E37" s="78">
        <v>2497905</v>
      </c>
      <c r="F37" s="78">
        <v>2534248</v>
      </c>
      <c r="G37" s="78">
        <v>2396958</v>
      </c>
      <c r="H37" s="78">
        <v>2511701</v>
      </c>
      <c r="I37" s="62"/>
      <c r="J37" s="78">
        <v>2533672</v>
      </c>
      <c r="K37" s="78">
        <v>2470377</v>
      </c>
      <c r="L37" s="78">
        <v>2514321</v>
      </c>
      <c r="M37" s="78">
        <v>2356792</v>
      </c>
      <c r="N37" s="78">
        <v>2474730</v>
      </c>
      <c r="O37" s="62"/>
      <c r="P37" s="78">
        <v>-48511</v>
      </c>
      <c r="Q37" s="78">
        <v>-27528</v>
      </c>
      <c r="R37" s="78">
        <v>-19927</v>
      </c>
      <c r="S37" s="78">
        <v>-40166</v>
      </c>
      <c r="T37" s="78">
        <v>-36971</v>
      </c>
      <c r="U37" s="19"/>
      <c r="V37" s="63">
        <v>0.18550324440002441</v>
      </c>
      <c r="W37" s="63">
        <v>0.17944873869419098</v>
      </c>
      <c r="X37" s="63">
        <v>0.18205960094928741</v>
      </c>
      <c r="Y37" s="63">
        <v>0.17219673097133636</v>
      </c>
      <c r="Z37" s="63">
        <v>0.18043982982635498</v>
      </c>
      <c r="AA37" s="64"/>
      <c r="AB37" s="63">
        <v>0.1820182204246521</v>
      </c>
      <c r="AC37" s="63">
        <v>0.17747113108634949</v>
      </c>
      <c r="AD37" s="63">
        <v>0.18062804639339447</v>
      </c>
      <c r="AE37" s="63">
        <v>0.16931121051311493</v>
      </c>
      <c r="AF37" s="63">
        <v>0.17778384685516357</v>
      </c>
      <c r="AG37" s="64"/>
      <c r="AH37" s="63">
        <v>-3.4850239753723145E-3</v>
      </c>
      <c r="AI37" s="63">
        <v>-1.9776076078414917E-3</v>
      </c>
      <c r="AJ37" s="63">
        <v>-1.4315545558929443E-3</v>
      </c>
      <c r="AK37" s="63">
        <v>-2.8855204582214355E-3</v>
      </c>
      <c r="AL37" s="63">
        <v>-2.6559829711914063E-3</v>
      </c>
      <c r="AM37" s="19"/>
      <c r="AN37" s="82">
        <f t="shared" si="4"/>
        <v>2535000</v>
      </c>
      <c r="AO37" s="82">
        <f t="shared" si="4"/>
        <v>2470000</v>
      </c>
      <c r="AP37" s="82">
        <f t="shared" si="4"/>
        <v>2515000</v>
      </c>
      <c r="AQ37" s="82">
        <f t="shared" si="4"/>
        <v>2355000</v>
      </c>
      <c r="AR37" s="82">
        <f t="shared" si="4"/>
        <v>2475000</v>
      </c>
      <c r="AS37" s="37"/>
      <c r="AT37" s="82">
        <f t="shared" si="5"/>
        <v>-50000</v>
      </c>
      <c r="AU37" s="82">
        <f t="shared" si="5"/>
        <v>-30000</v>
      </c>
      <c r="AV37" s="82">
        <f t="shared" si="5"/>
        <v>-20000</v>
      </c>
      <c r="AW37" s="82">
        <f t="shared" si="5"/>
        <v>-40000</v>
      </c>
      <c r="AX37" s="82">
        <f t="shared" si="5"/>
        <v>-35000</v>
      </c>
      <c r="AY37" s="37"/>
      <c r="AZ37" s="83">
        <f t="shared" si="6"/>
        <v>0.1820182204246521</v>
      </c>
      <c r="BA37" s="83">
        <f t="shared" si="6"/>
        <v>0.17747113108634949</v>
      </c>
      <c r="BB37" s="83">
        <f t="shared" si="6"/>
        <v>0.18062804639339447</v>
      </c>
      <c r="BC37" s="83">
        <f t="shared" si="6"/>
        <v>0.16931121051311493</v>
      </c>
      <c r="BD37" s="83">
        <f t="shared" si="6"/>
        <v>0.17778384685516357</v>
      </c>
      <c r="BF37" s="83">
        <f t="shared" si="7"/>
        <v>-3.4850239753723145E-3</v>
      </c>
      <c r="BG37" s="83">
        <f t="shared" si="7"/>
        <v>-1.9776076078414917E-3</v>
      </c>
      <c r="BH37" s="83">
        <f t="shared" si="7"/>
        <v>-1.4315545558929443E-3</v>
      </c>
      <c r="BI37" s="83">
        <f t="shared" si="7"/>
        <v>-2.8855204582214355E-3</v>
      </c>
      <c r="BJ37" s="83">
        <f t="shared" si="7"/>
        <v>-2.6559829711914063E-3</v>
      </c>
    </row>
    <row r="38" spans="2:62" s="12" customFormat="1" ht="18" customHeight="1" x14ac:dyDescent="0.2">
      <c r="B38" s="38"/>
      <c r="C38" s="19" t="s">
        <v>31</v>
      </c>
      <c r="D38" s="78">
        <v>1185773</v>
      </c>
      <c r="E38" s="78">
        <v>1111763</v>
      </c>
      <c r="F38" s="78">
        <v>1178475</v>
      </c>
      <c r="G38" s="78">
        <v>1145597</v>
      </c>
      <c r="H38" s="78">
        <v>1164824</v>
      </c>
      <c r="I38" s="62"/>
      <c r="J38" s="78">
        <v>1185773</v>
      </c>
      <c r="K38" s="78">
        <v>1107378</v>
      </c>
      <c r="L38" s="78">
        <v>1174147</v>
      </c>
      <c r="M38" s="78">
        <v>1141269</v>
      </c>
      <c r="N38" s="78">
        <v>1160496</v>
      </c>
      <c r="O38" s="62"/>
      <c r="P38" s="78">
        <v>0</v>
      </c>
      <c r="Q38" s="78">
        <v>-4385</v>
      </c>
      <c r="R38" s="78">
        <v>-4328</v>
      </c>
      <c r="S38" s="78">
        <v>-4328</v>
      </c>
      <c r="T38" s="78">
        <v>-4328</v>
      </c>
      <c r="U38" s="19"/>
      <c r="V38" s="63">
        <v>0.36797317862510681</v>
      </c>
      <c r="W38" s="63">
        <v>0.34500613808631897</v>
      </c>
      <c r="X38" s="63">
        <v>0.36570844054222107</v>
      </c>
      <c r="Y38" s="63">
        <v>0.35550564527511597</v>
      </c>
      <c r="Z38" s="63">
        <v>0.36147221922874451</v>
      </c>
      <c r="AA38" s="64"/>
      <c r="AB38" s="63">
        <v>0.36797317862510681</v>
      </c>
      <c r="AC38" s="63">
        <v>0.34364539384841919</v>
      </c>
      <c r="AD38" s="63">
        <v>0.36436536908149719</v>
      </c>
      <c r="AE38" s="63">
        <v>0.3541625440120697</v>
      </c>
      <c r="AF38" s="63">
        <v>0.36012914776802063</v>
      </c>
      <c r="AG38" s="64"/>
      <c r="AH38" s="63">
        <v>0</v>
      </c>
      <c r="AI38" s="63">
        <v>-1.3607442378997803E-3</v>
      </c>
      <c r="AJ38" s="63">
        <v>-1.343071460723877E-3</v>
      </c>
      <c r="AK38" s="63">
        <v>-1.3431012630462646E-3</v>
      </c>
      <c r="AL38" s="63">
        <v>-1.343071460723877E-3</v>
      </c>
      <c r="AM38" s="19"/>
      <c r="AN38" s="82">
        <f t="shared" si="4"/>
        <v>1185000</v>
      </c>
      <c r="AO38" s="82">
        <f t="shared" si="4"/>
        <v>1105000</v>
      </c>
      <c r="AP38" s="82">
        <f t="shared" si="4"/>
        <v>1175000</v>
      </c>
      <c r="AQ38" s="82">
        <f t="shared" si="4"/>
        <v>1140000</v>
      </c>
      <c r="AR38" s="82">
        <f t="shared" si="4"/>
        <v>1160000</v>
      </c>
      <c r="AS38" s="37"/>
      <c r="AT38" s="82">
        <f t="shared" si="5"/>
        <v>0</v>
      </c>
      <c r="AU38" s="82">
        <f t="shared" si="5"/>
        <v>-5000</v>
      </c>
      <c r="AV38" s="82">
        <f t="shared" si="5"/>
        <v>-5000</v>
      </c>
      <c r="AW38" s="82">
        <f t="shared" si="5"/>
        <v>-5000</v>
      </c>
      <c r="AX38" s="82">
        <f t="shared" si="5"/>
        <v>-5000</v>
      </c>
      <c r="AY38" s="37"/>
      <c r="AZ38" s="83">
        <f t="shared" si="6"/>
        <v>0.36797317862510681</v>
      </c>
      <c r="BA38" s="83">
        <f t="shared" si="6"/>
        <v>0.34364539384841919</v>
      </c>
      <c r="BB38" s="83">
        <f t="shared" si="6"/>
        <v>0.36436536908149719</v>
      </c>
      <c r="BC38" s="83">
        <f t="shared" si="6"/>
        <v>0.3541625440120697</v>
      </c>
      <c r="BD38" s="83">
        <f t="shared" si="6"/>
        <v>0.36012914776802063</v>
      </c>
      <c r="BF38" s="83">
        <f t="shared" si="7"/>
        <v>0</v>
      </c>
      <c r="BG38" s="83">
        <f t="shared" si="7"/>
        <v>-1.3607442378997803E-3</v>
      </c>
      <c r="BH38" s="83">
        <f t="shared" si="7"/>
        <v>-1.343071460723877E-3</v>
      </c>
      <c r="BI38" s="83">
        <f t="shared" si="7"/>
        <v>-1.3431012630462646E-3</v>
      </c>
      <c r="BJ38" s="83">
        <f t="shared" si="7"/>
        <v>-1.343071460723877E-3</v>
      </c>
    </row>
    <row r="39" spans="2:62" s="12" customFormat="1" ht="18" customHeight="1" x14ac:dyDescent="0.2">
      <c r="B39" s="38"/>
      <c r="C39" s="19" t="s">
        <v>29</v>
      </c>
      <c r="D39" s="78">
        <v>3277118</v>
      </c>
      <c r="E39" s="78">
        <v>3251364</v>
      </c>
      <c r="F39" s="78">
        <v>3428972</v>
      </c>
      <c r="G39" s="78">
        <v>3387256</v>
      </c>
      <c r="H39" s="78">
        <v>3450486</v>
      </c>
      <c r="I39" s="62"/>
      <c r="J39" s="78">
        <v>3269776</v>
      </c>
      <c r="K39" s="78">
        <v>3236453</v>
      </c>
      <c r="L39" s="78">
        <v>3428972</v>
      </c>
      <c r="M39" s="78">
        <v>3380140</v>
      </c>
      <c r="N39" s="78">
        <v>3451448</v>
      </c>
      <c r="O39" s="62"/>
      <c r="P39" s="78">
        <v>-7342</v>
      </c>
      <c r="Q39" s="78">
        <v>-14911</v>
      </c>
      <c r="R39" s="78">
        <v>0</v>
      </c>
      <c r="S39" s="78">
        <v>-7116</v>
      </c>
      <c r="T39" s="78">
        <v>962</v>
      </c>
      <c r="U39" s="19"/>
      <c r="V39" s="63">
        <v>0.52815264463424683</v>
      </c>
      <c r="W39" s="63">
        <v>0.52400201559066772</v>
      </c>
      <c r="X39" s="63">
        <v>0.55262601375579834</v>
      </c>
      <c r="Y39" s="63">
        <v>0.54590290784835815</v>
      </c>
      <c r="Z39" s="63">
        <v>0.55609327554702759</v>
      </c>
      <c r="AA39" s="64"/>
      <c r="AB39" s="63">
        <v>0.52696937322616577</v>
      </c>
      <c r="AC39" s="63">
        <v>0.5215989351272583</v>
      </c>
      <c r="AD39" s="63">
        <v>0.55262601375579834</v>
      </c>
      <c r="AE39" s="63">
        <v>0.54475605487823486</v>
      </c>
      <c r="AF39" s="63">
        <v>0.55624830722808838</v>
      </c>
      <c r="AG39" s="64"/>
      <c r="AH39" s="63">
        <v>-1.1832714080810547E-3</v>
      </c>
      <c r="AI39" s="63">
        <v>-2.4030804634094238E-3</v>
      </c>
      <c r="AJ39" s="63">
        <v>0</v>
      </c>
      <c r="AK39" s="63">
        <v>-1.146852970123291E-3</v>
      </c>
      <c r="AL39" s="63">
        <v>1.5503168106079102E-4</v>
      </c>
      <c r="AM39" s="19"/>
      <c r="AN39" s="82">
        <f t="shared" si="4"/>
        <v>3270000</v>
      </c>
      <c r="AO39" s="82">
        <f t="shared" si="4"/>
        <v>3235000</v>
      </c>
      <c r="AP39" s="82">
        <f t="shared" si="4"/>
        <v>3430000</v>
      </c>
      <c r="AQ39" s="82">
        <f t="shared" si="4"/>
        <v>3380000</v>
      </c>
      <c r="AR39" s="82">
        <f t="shared" si="4"/>
        <v>3450000</v>
      </c>
      <c r="AS39" s="37"/>
      <c r="AT39" s="82">
        <f t="shared" si="5"/>
        <v>-5000</v>
      </c>
      <c r="AU39" s="82">
        <f t="shared" si="5"/>
        <v>-15000</v>
      </c>
      <c r="AV39" s="82">
        <f t="shared" si="5"/>
        <v>0</v>
      </c>
      <c r="AW39" s="82">
        <f t="shared" si="5"/>
        <v>-5000</v>
      </c>
      <c r="AX39" s="82">
        <f t="shared" si="5"/>
        <v>0</v>
      </c>
      <c r="AY39" s="37"/>
      <c r="AZ39" s="83">
        <f t="shared" si="6"/>
        <v>0.52696937322616577</v>
      </c>
      <c r="BA39" s="83">
        <f t="shared" si="6"/>
        <v>0.5215989351272583</v>
      </c>
      <c r="BB39" s="83">
        <f t="shared" si="6"/>
        <v>0.55262601375579834</v>
      </c>
      <c r="BC39" s="83">
        <f t="shared" si="6"/>
        <v>0.54475605487823486</v>
      </c>
      <c r="BD39" s="83">
        <f t="shared" si="6"/>
        <v>0.55624830722808838</v>
      </c>
      <c r="BF39" s="83">
        <f t="shared" si="7"/>
        <v>-1.1832714080810547E-3</v>
      </c>
      <c r="BG39" s="83">
        <f t="shared" si="7"/>
        <v>-2.4030804634094238E-3</v>
      </c>
      <c r="BH39" s="83">
        <f t="shared" si="7"/>
        <v>0</v>
      </c>
      <c r="BI39" s="83">
        <f t="shared" si="7"/>
        <v>-1.146852970123291E-3</v>
      </c>
      <c r="BJ39" s="83">
        <f t="shared" si="7"/>
        <v>1.5503168106079102E-4</v>
      </c>
    </row>
    <row r="40" spans="2:62" s="12" customFormat="1" ht="18" customHeight="1" x14ac:dyDescent="0.2">
      <c r="B40" s="38"/>
      <c r="C40" s="19" t="s">
        <v>45</v>
      </c>
      <c r="D40" s="78">
        <v>2772725</v>
      </c>
      <c r="E40" s="78">
        <v>2676824</v>
      </c>
      <c r="F40" s="78">
        <v>2830036</v>
      </c>
      <c r="G40" s="78">
        <v>2748920</v>
      </c>
      <c r="H40" s="78">
        <v>2785596</v>
      </c>
      <c r="I40" s="62"/>
      <c r="J40" s="78">
        <v>2772725</v>
      </c>
      <c r="K40" s="78">
        <v>2672309</v>
      </c>
      <c r="L40" s="78">
        <v>2830036</v>
      </c>
      <c r="M40" s="78">
        <v>2745398</v>
      </c>
      <c r="N40" s="78">
        <v>2785269</v>
      </c>
      <c r="O40" s="62"/>
      <c r="P40" s="78">
        <v>0</v>
      </c>
      <c r="Q40" s="78">
        <v>-4515</v>
      </c>
      <c r="R40" s="78">
        <v>0</v>
      </c>
      <c r="S40" s="78">
        <v>-3522</v>
      </c>
      <c r="T40" s="78">
        <v>-327</v>
      </c>
      <c r="U40" s="19"/>
      <c r="V40" s="63">
        <v>0.38883945345878601</v>
      </c>
      <c r="W40" s="63">
        <v>0.37539052963256836</v>
      </c>
      <c r="X40" s="63">
        <v>0.39687657356262207</v>
      </c>
      <c r="Y40" s="63">
        <v>0.38550108671188354</v>
      </c>
      <c r="Z40" s="63">
        <v>0.39064443111419678</v>
      </c>
      <c r="AA40" s="64"/>
      <c r="AB40" s="63">
        <v>0.38883945345878601</v>
      </c>
      <c r="AC40" s="63">
        <v>0.37475737929344177</v>
      </c>
      <c r="AD40" s="63">
        <v>0.39687657356262207</v>
      </c>
      <c r="AE40" s="63">
        <v>0.38500717282295227</v>
      </c>
      <c r="AF40" s="63">
        <v>0.39059856534004211</v>
      </c>
      <c r="AG40" s="64"/>
      <c r="AH40" s="63">
        <v>0</v>
      </c>
      <c r="AI40" s="63">
        <v>-6.3315033912658691E-4</v>
      </c>
      <c r="AJ40" s="63">
        <v>0</v>
      </c>
      <c r="AK40" s="63">
        <v>-4.9391388893127441E-4</v>
      </c>
      <c r="AL40" s="63">
        <v>-4.5865774154663086E-5</v>
      </c>
      <c r="AM40" s="19"/>
      <c r="AN40" s="82">
        <f t="shared" si="4"/>
        <v>2775000</v>
      </c>
      <c r="AO40" s="82">
        <f t="shared" si="4"/>
        <v>2670000</v>
      </c>
      <c r="AP40" s="82">
        <f t="shared" si="4"/>
        <v>2830000</v>
      </c>
      <c r="AQ40" s="82">
        <f t="shared" si="4"/>
        <v>2745000</v>
      </c>
      <c r="AR40" s="82">
        <f t="shared" si="4"/>
        <v>2785000</v>
      </c>
      <c r="AS40" s="37"/>
      <c r="AT40" s="82">
        <f t="shared" si="5"/>
        <v>0</v>
      </c>
      <c r="AU40" s="82">
        <f t="shared" si="5"/>
        <v>-5000</v>
      </c>
      <c r="AV40" s="82">
        <f t="shared" si="5"/>
        <v>0</v>
      </c>
      <c r="AW40" s="82">
        <f t="shared" si="5"/>
        <v>-5000</v>
      </c>
      <c r="AX40" s="82">
        <f t="shared" si="5"/>
        <v>0</v>
      </c>
      <c r="AY40" s="37"/>
      <c r="AZ40" s="83">
        <f t="shared" si="6"/>
        <v>0.38883945345878601</v>
      </c>
      <c r="BA40" s="83">
        <f t="shared" si="6"/>
        <v>0.37475737929344177</v>
      </c>
      <c r="BB40" s="83">
        <f t="shared" si="6"/>
        <v>0.39687657356262207</v>
      </c>
      <c r="BC40" s="83">
        <f t="shared" si="6"/>
        <v>0.38500717282295227</v>
      </c>
      <c r="BD40" s="83">
        <f t="shared" si="6"/>
        <v>0.39059856534004211</v>
      </c>
      <c r="BF40" s="83">
        <f t="shared" si="7"/>
        <v>0</v>
      </c>
      <c r="BG40" s="83">
        <f t="shared" si="7"/>
        <v>-6.3315033912658691E-4</v>
      </c>
      <c r="BH40" s="83">
        <f t="shared" si="7"/>
        <v>0</v>
      </c>
      <c r="BI40" s="83">
        <f t="shared" si="7"/>
        <v>-4.9391388893127441E-4</v>
      </c>
      <c r="BJ40" s="83">
        <f t="shared" si="7"/>
        <v>-4.5865774154663086E-5</v>
      </c>
    </row>
    <row r="41" spans="2:62" s="12" customFormat="1" ht="18" customHeight="1" x14ac:dyDescent="0.2">
      <c r="B41" s="38" t="s">
        <v>78</v>
      </c>
      <c r="C41" s="19"/>
      <c r="D41" s="80"/>
      <c r="E41" s="80"/>
      <c r="F41" s="80"/>
      <c r="G41" s="80"/>
      <c r="H41" s="8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19"/>
      <c r="V41" s="67"/>
      <c r="W41" s="67"/>
      <c r="X41" s="67"/>
      <c r="Y41" s="67"/>
      <c r="Z41" s="68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19"/>
      <c r="AN41" s="82"/>
      <c r="AO41" s="82"/>
      <c r="AP41" s="82"/>
      <c r="AQ41" s="82"/>
      <c r="AR41" s="82"/>
      <c r="AS41" s="37"/>
      <c r="AT41" s="82"/>
      <c r="AU41" s="82"/>
      <c r="AV41" s="82"/>
      <c r="AW41" s="82"/>
      <c r="AX41" s="82"/>
      <c r="AY41" s="37"/>
      <c r="AZ41" s="83"/>
      <c r="BA41" s="83"/>
      <c r="BB41" s="83"/>
      <c r="BC41" s="83"/>
      <c r="BD41" s="83"/>
      <c r="BF41" s="83"/>
      <c r="BG41" s="83"/>
      <c r="BH41" s="83"/>
      <c r="BI41" s="83"/>
      <c r="BJ41" s="83"/>
    </row>
    <row r="42" spans="2:62" s="12" customFormat="1" ht="18" customHeight="1" x14ac:dyDescent="0.2">
      <c r="B42" s="38"/>
      <c r="C42" s="19" t="s">
        <v>46</v>
      </c>
      <c r="D42" s="78">
        <v>4951424</v>
      </c>
      <c r="E42" s="78">
        <v>4734767</v>
      </c>
      <c r="F42" s="78">
        <v>5139502</v>
      </c>
      <c r="G42" s="78">
        <v>4967931</v>
      </c>
      <c r="H42" s="78">
        <v>5139621</v>
      </c>
      <c r="I42" s="62"/>
      <c r="J42" s="78">
        <v>4929799</v>
      </c>
      <c r="K42" s="78">
        <v>4699940</v>
      </c>
      <c r="L42" s="78">
        <v>5114923</v>
      </c>
      <c r="M42" s="78">
        <v>4941365</v>
      </c>
      <c r="N42" s="78">
        <v>5127288</v>
      </c>
      <c r="O42" s="62"/>
      <c r="P42" s="78">
        <f>J42-D42</f>
        <v>-21625</v>
      </c>
      <c r="Q42" s="78">
        <f t="shared" ref="Q42:T42" si="8">K42-E42</f>
        <v>-34827</v>
      </c>
      <c r="R42" s="78">
        <f t="shared" si="8"/>
        <v>-24579</v>
      </c>
      <c r="S42" s="78">
        <f t="shared" si="8"/>
        <v>-26566</v>
      </c>
      <c r="T42" s="78">
        <f t="shared" si="8"/>
        <v>-12333</v>
      </c>
      <c r="U42" s="19"/>
      <c r="V42" s="63">
        <v>0.17277972400188446</v>
      </c>
      <c r="W42" s="63">
        <v>0.16521948575973511</v>
      </c>
      <c r="X42" s="63">
        <v>0.17934270203113556</v>
      </c>
      <c r="Y42" s="63">
        <v>0.17335572838783264</v>
      </c>
      <c r="Z42" s="63">
        <v>0.17934684455394745</v>
      </c>
      <c r="AA42" s="64"/>
      <c r="AB42" s="63">
        <v>0.17202511429786682</v>
      </c>
      <c r="AC42" s="63">
        <v>0.16400419175624847</v>
      </c>
      <c r="AD42" s="63">
        <v>0.17848500609397888</v>
      </c>
      <c r="AE42" s="63">
        <v>0.17242871224880219</v>
      </c>
      <c r="AF42" s="63">
        <v>0.17891648411750793</v>
      </c>
      <c r="AG42" s="64"/>
      <c r="AH42" s="63">
        <f>AB42-V42</f>
        <v>-7.5460970401763916E-4</v>
      </c>
      <c r="AI42" s="63">
        <f t="shared" ref="AI42:AL42" si="9">AC42-W42</f>
        <v>-1.2152940034866333E-3</v>
      </c>
      <c r="AJ42" s="63">
        <f t="shared" si="9"/>
        <v>-8.5769593715667725E-4</v>
      </c>
      <c r="AK42" s="63">
        <f t="shared" si="9"/>
        <v>-9.2701613903045654E-4</v>
      </c>
      <c r="AL42" s="63">
        <f t="shared" si="9"/>
        <v>-4.3036043643951416E-4</v>
      </c>
      <c r="AM42" s="19"/>
      <c r="AN42" s="82">
        <f t="shared" si="4"/>
        <v>4930000</v>
      </c>
      <c r="AO42" s="82">
        <f t="shared" si="4"/>
        <v>4700000</v>
      </c>
      <c r="AP42" s="82">
        <f t="shared" si="4"/>
        <v>5115000</v>
      </c>
      <c r="AQ42" s="82">
        <f t="shared" si="4"/>
        <v>4940000</v>
      </c>
      <c r="AR42" s="82">
        <f t="shared" si="4"/>
        <v>5125000</v>
      </c>
      <c r="AS42" s="37"/>
      <c r="AT42" s="82">
        <f t="shared" si="5"/>
        <v>-20000</v>
      </c>
      <c r="AU42" s="82">
        <f t="shared" si="5"/>
        <v>-35000</v>
      </c>
      <c r="AV42" s="82">
        <f t="shared" si="5"/>
        <v>-25000</v>
      </c>
      <c r="AW42" s="82">
        <f t="shared" si="5"/>
        <v>-25000</v>
      </c>
      <c r="AX42" s="82">
        <f t="shared" si="5"/>
        <v>-10000</v>
      </c>
      <c r="AY42" s="37"/>
      <c r="AZ42" s="83">
        <f t="shared" si="6"/>
        <v>0.17202511429786682</v>
      </c>
      <c r="BA42" s="83">
        <f t="shared" si="6"/>
        <v>0.16400419175624847</v>
      </c>
      <c r="BB42" s="83">
        <f t="shared" si="6"/>
        <v>0.17848500609397888</v>
      </c>
      <c r="BC42" s="83">
        <f t="shared" si="6"/>
        <v>0.17242871224880219</v>
      </c>
      <c r="BD42" s="83">
        <f t="shared" si="6"/>
        <v>0.17891648411750793</v>
      </c>
      <c r="BF42" s="83">
        <f t="shared" si="7"/>
        <v>-7.5460970401763916E-4</v>
      </c>
      <c r="BG42" s="83">
        <f t="shared" si="7"/>
        <v>-1.2152940034866333E-3</v>
      </c>
      <c r="BH42" s="83">
        <f t="shared" si="7"/>
        <v>-8.5769593715667725E-4</v>
      </c>
      <c r="BI42" s="83">
        <f t="shared" si="7"/>
        <v>-9.2701613903045654E-4</v>
      </c>
      <c r="BJ42" s="83">
        <f t="shared" si="7"/>
        <v>-4.3036043643951416E-4</v>
      </c>
    </row>
    <row r="43" spans="2:62" s="12" customFormat="1" ht="18" customHeight="1" x14ac:dyDescent="0.2">
      <c r="B43" s="38"/>
      <c r="C43" s="19" t="s">
        <v>47</v>
      </c>
      <c r="D43" s="78">
        <v>4373323</v>
      </c>
      <c r="E43" s="78">
        <v>4541790</v>
      </c>
      <c r="F43" s="78">
        <v>4620798</v>
      </c>
      <c r="G43" s="78">
        <v>4536061</v>
      </c>
      <c r="H43" s="78">
        <v>4612549</v>
      </c>
      <c r="I43" s="62"/>
      <c r="J43" s="78">
        <v>4330467</v>
      </c>
      <c r="K43" s="78">
        <v>4514911</v>
      </c>
      <c r="L43" s="78">
        <v>4592517</v>
      </c>
      <c r="M43" s="78">
        <v>4481777</v>
      </c>
      <c r="N43" s="78">
        <v>4554937</v>
      </c>
      <c r="O43" s="62"/>
      <c r="P43" s="78">
        <f t="shared" ref="P43:P48" si="10">J43-D43</f>
        <v>-42856</v>
      </c>
      <c r="Q43" s="78">
        <f t="shared" ref="Q43:Q48" si="11">K43-E43</f>
        <v>-26879</v>
      </c>
      <c r="R43" s="78">
        <f t="shared" ref="R43:R48" si="12">L43-F43</f>
        <v>-28281</v>
      </c>
      <c r="S43" s="78">
        <f t="shared" ref="S43:S48" si="13">M43-G43</f>
        <v>-54284</v>
      </c>
      <c r="T43" s="78">
        <f t="shared" ref="T43:T48" si="14">N43-H43</f>
        <v>-57612</v>
      </c>
      <c r="U43" s="19"/>
      <c r="V43" s="63">
        <v>0.11486516147851944</v>
      </c>
      <c r="W43" s="63">
        <v>0.11928994208574295</v>
      </c>
      <c r="X43" s="63">
        <v>0.12136508524417877</v>
      </c>
      <c r="Y43" s="63">
        <v>0.11913947016000748</v>
      </c>
      <c r="Z43" s="63">
        <v>0.12114842981100082</v>
      </c>
      <c r="AA43" s="64"/>
      <c r="AB43" s="63">
        <v>0.11373955756425858</v>
      </c>
      <c r="AC43" s="63">
        <v>0.11858396977186203</v>
      </c>
      <c r="AD43" s="63">
        <v>0.12062228471040726</v>
      </c>
      <c r="AE43" s="63">
        <v>0.11771370470523834</v>
      </c>
      <c r="AF43" s="63">
        <v>0.11963524669408798</v>
      </c>
      <c r="AG43" s="64"/>
      <c r="AH43" s="63">
        <f t="shared" ref="AH43:AH48" si="15">AB43-V43</f>
        <v>-1.1256039142608643E-3</v>
      </c>
      <c r="AI43" s="63">
        <f t="shared" ref="AI43:AI48" si="16">AC43-W43</f>
        <v>-7.0597231388092041E-4</v>
      </c>
      <c r="AJ43" s="63">
        <f t="shared" ref="AJ43:AJ48" si="17">AD43-X43</f>
        <v>-7.4280053377151489E-4</v>
      </c>
      <c r="AK43" s="63">
        <f t="shared" ref="AK43:AK48" si="18">AE43-Y43</f>
        <v>-1.4257654547691345E-3</v>
      </c>
      <c r="AL43" s="63">
        <f t="shared" ref="AL43:AL48" si="19">AF43-Z43</f>
        <v>-1.5131831169128418E-3</v>
      </c>
      <c r="AM43" s="19"/>
      <c r="AN43" s="82">
        <f t="shared" si="4"/>
        <v>4330000</v>
      </c>
      <c r="AO43" s="82">
        <f t="shared" si="4"/>
        <v>4515000</v>
      </c>
      <c r="AP43" s="82">
        <f t="shared" si="4"/>
        <v>4595000</v>
      </c>
      <c r="AQ43" s="82">
        <f t="shared" si="4"/>
        <v>4480000</v>
      </c>
      <c r="AR43" s="82">
        <f t="shared" si="4"/>
        <v>4555000</v>
      </c>
      <c r="AS43" s="37"/>
      <c r="AT43" s="82">
        <f t="shared" si="5"/>
        <v>-45000</v>
      </c>
      <c r="AU43" s="82">
        <f t="shared" si="5"/>
        <v>-25000</v>
      </c>
      <c r="AV43" s="82">
        <f t="shared" si="5"/>
        <v>-30000</v>
      </c>
      <c r="AW43" s="82">
        <f t="shared" si="5"/>
        <v>-55000</v>
      </c>
      <c r="AX43" s="82">
        <f t="shared" si="5"/>
        <v>-60000</v>
      </c>
      <c r="AY43" s="37"/>
      <c r="AZ43" s="83">
        <f t="shared" si="6"/>
        <v>0.11373955756425858</v>
      </c>
      <c r="BA43" s="83">
        <f t="shared" si="6"/>
        <v>0.11858396977186203</v>
      </c>
      <c r="BB43" s="83">
        <f t="shared" si="6"/>
        <v>0.12062228471040726</v>
      </c>
      <c r="BC43" s="83">
        <f t="shared" si="6"/>
        <v>0.11771370470523834</v>
      </c>
      <c r="BD43" s="83">
        <f t="shared" si="6"/>
        <v>0.11963524669408798</v>
      </c>
      <c r="BF43" s="83">
        <f t="shared" si="7"/>
        <v>-1.1256039142608643E-3</v>
      </c>
      <c r="BG43" s="83">
        <f t="shared" si="7"/>
        <v>-7.0597231388092041E-4</v>
      </c>
      <c r="BH43" s="83">
        <f t="shared" si="7"/>
        <v>-7.4280053377151489E-4</v>
      </c>
      <c r="BI43" s="83">
        <f t="shared" si="7"/>
        <v>-1.4257654547691345E-3</v>
      </c>
      <c r="BJ43" s="83">
        <f t="shared" si="7"/>
        <v>-1.5131831169128418E-3</v>
      </c>
    </row>
    <row r="44" spans="2:62" s="12" customFormat="1" ht="18" customHeight="1" x14ac:dyDescent="0.2">
      <c r="B44" s="38"/>
      <c r="C44" s="19" t="s">
        <v>48</v>
      </c>
      <c r="D44" s="78">
        <v>3740429</v>
      </c>
      <c r="E44" s="78">
        <v>3551366</v>
      </c>
      <c r="F44" s="78">
        <v>3841914</v>
      </c>
      <c r="G44" s="78">
        <v>3681471</v>
      </c>
      <c r="H44" s="78">
        <v>3752534</v>
      </c>
      <c r="I44" s="62"/>
      <c r="J44" s="78">
        <v>3720522</v>
      </c>
      <c r="K44" s="78">
        <v>3531579</v>
      </c>
      <c r="L44" s="78">
        <v>3833159</v>
      </c>
      <c r="M44" s="78">
        <v>3673189</v>
      </c>
      <c r="N44" s="78">
        <v>3749477</v>
      </c>
      <c r="O44" s="62"/>
      <c r="P44" s="78">
        <f t="shared" si="10"/>
        <v>-19907</v>
      </c>
      <c r="Q44" s="78">
        <f t="shared" si="11"/>
        <v>-19787</v>
      </c>
      <c r="R44" s="78">
        <f t="shared" si="12"/>
        <v>-8755</v>
      </c>
      <c r="S44" s="78">
        <f t="shared" si="13"/>
        <v>-8282</v>
      </c>
      <c r="T44" s="78">
        <f t="shared" si="14"/>
        <v>-3057</v>
      </c>
      <c r="U44" s="19"/>
      <c r="V44" s="63">
        <v>0.16190896928310394</v>
      </c>
      <c r="W44" s="63">
        <v>0.15372514724731445</v>
      </c>
      <c r="X44" s="63">
        <v>0.16630186140537262</v>
      </c>
      <c r="Y44" s="63">
        <v>0.15935689210891724</v>
      </c>
      <c r="Z44" s="63">
        <v>0.16243293881416321</v>
      </c>
      <c r="AA44" s="64"/>
      <c r="AB44" s="63">
        <v>0.16104726493358612</v>
      </c>
      <c r="AC44" s="63">
        <v>0.15286864340305328</v>
      </c>
      <c r="AD44" s="63">
        <v>0.16592289507389069</v>
      </c>
      <c r="AE44" s="63">
        <v>0.15899839997291565</v>
      </c>
      <c r="AF44" s="63">
        <v>0.16230061650276184</v>
      </c>
      <c r="AG44" s="64"/>
      <c r="AH44" s="63">
        <f t="shared" si="15"/>
        <v>-8.6170434951782227E-4</v>
      </c>
      <c r="AI44" s="63">
        <f t="shared" si="16"/>
        <v>-8.5650384426116943E-4</v>
      </c>
      <c r="AJ44" s="63">
        <f t="shared" si="17"/>
        <v>-3.7896633148193359E-4</v>
      </c>
      <c r="AK44" s="63">
        <f t="shared" si="18"/>
        <v>-3.5849213600158691E-4</v>
      </c>
      <c r="AL44" s="63">
        <f t="shared" si="19"/>
        <v>-1.3232231140136719E-4</v>
      </c>
      <c r="AM44" s="19"/>
      <c r="AN44" s="82">
        <f t="shared" si="4"/>
        <v>3720000</v>
      </c>
      <c r="AO44" s="82">
        <f t="shared" si="4"/>
        <v>3530000</v>
      </c>
      <c r="AP44" s="82">
        <f t="shared" si="4"/>
        <v>3835000</v>
      </c>
      <c r="AQ44" s="82">
        <f t="shared" si="4"/>
        <v>3675000</v>
      </c>
      <c r="AR44" s="82">
        <f t="shared" si="4"/>
        <v>3750000</v>
      </c>
      <c r="AS44" s="37"/>
      <c r="AT44" s="82">
        <f t="shared" si="5"/>
        <v>-20000</v>
      </c>
      <c r="AU44" s="82">
        <f t="shared" si="5"/>
        <v>-20000</v>
      </c>
      <c r="AV44" s="82">
        <f t="shared" si="5"/>
        <v>-10000</v>
      </c>
      <c r="AW44" s="82">
        <f t="shared" si="5"/>
        <v>-10000</v>
      </c>
      <c r="AX44" s="82">
        <f t="shared" si="5"/>
        <v>-5000</v>
      </c>
      <c r="AY44" s="37"/>
      <c r="AZ44" s="83">
        <f t="shared" si="6"/>
        <v>0.16104726493358612</v>
      </c>
      <c r="BA44" s="83">
        <f t="shared" si="6"/>
        <v>0.15286864340305328</v>
      </c>
      <c r="BB44" s="83">
        <f t="shared" si="6"/>
        <v>0.16592289507389069</v>
      </c>
      <c r="BC44" s="83">
        <f t="shared" si="6"/>
        <v>0.15899839997291565</v>
      </c>
      <c r="BD44" s="83">
        <f t="shared" si="6"/>
        <v>0.16230061650276184</v>
      </c>
      <c r="BF44" s="83">
        <f t="shared" si="7"/>
        <v>-8.6170434951782227E-4</v>
      </c>
      <c r="BG44" s="83">
        <f t="shared" si="7"/>
        <v>-8.5650384426116943E-4</v>
      </c>
      <c r="BH44" s="83">
        <f t="shared" si="7"/>
        <v>-3.7896633148193359E-4</v>
      </c>
      <c r="BI44" s="83">
        <f t="shared" si="7"/>
        <v>-3.5849213600158691E-4</v>
      </c>
      <c r="BJ44" s="83">
        <f t="shared" si="7"/>
        <v>-1.3232231140136719E-4</v>
      </c>
    </row>
    <row r="45" spans="2:62" s="12" customFormat="1" ht="18" customHeight="1" x14ac:dyDescent="0.2">
      <c r="B45" s="38"/>
      <c r="C45" s="19" t="s">
        <v>49</v>
      </c>
      <c r="D45" s="78">
        <v>1147753</v>
      </c>
      <c r="E45" s="78">
        <v>1130808</v>
      </c>
      <c r="F45" s="78">
        <v>1231539</v>
      </c>
      <c r="G45" s="78">
        <v>1222405</v>
      </c>
      <c r="H45" s="78">
        <v>1320537</v>
      </c>
      <c r="I45" s="62"/>
      <c r="J45" s="78">
        <v>1146035</v>
      </c>
      <c r="K45" s="78">
        <v>1115768</v>
      </c>
      <c r="L45" s="78">
        <v>1215715</v>
      </c>
      <c r="M45" s="78">
        <v>1204121</v>
      </c>
      <c r="N45" s="78">
        <v>1311261</v>
      </c>
      <c r="O45" s="62"/>
      <c r="P45" s="78">
        <f t="shared" si="10"/>
        <v>-1718</v>
      </c>
      <c r="Q45" s="78">
        <f t="shared" si="11"/>
        <v>-15040</v>
      </c>
      <c r="R45" s="78">
        <f t="shared" si="12"/>
        <v>-15824</v>
      </c>
      <c r="S45" s="78">
        <f t="shared" si="13"/>
        <v>-18284</v>
      </c>
      <c r="T45" s="78">
        <f t="shared" si="14"/>
        <v>-9276</v>
      </c>
      <c r="U45" s="19"/>
      <c r="V45" s="63">
        <v>0.21921294927597046</v>
      </c>
      <c r="W45" s="63">
        <v>0.21597658097743988</v>
      </c>
      <c r="X45" s="63">
        <v>0.23521549999713898</v>
      </c>
      <c r="Y45" s="63">
        <v>0.23347097635269165</v>
      </c>
      <c r="Z45" s="63">
        <v>0.25221350789070129</v>
      </c>
      <c r="AA45" s="64"/>
      <c r="AB45" s="63">
        <v>0.21888482570648193</v>
      </c>
      <c r="AC45" s="63">
        <v>0.21310403943061829</v>
      </c>
      <c r="AD45" s="63">
        <v>0.2321932315826416</v>
      </c>
      <c r="AE45" s="63">
        <v>0.22997885942459106</v>
      </c>
      <c r="AF45" s="63">
        <v>0.25044184923171997</v>
      </c>
      <c r="AG45" s="64"/>
      <c r="AH45" s="63">
        <f t="shared" si="15"/>
        <v>-3.2812356948852539E-4</v>
      </c>
      <c r="AI45" s="63">
        <f t="shared" si="16"/>
        <v>-2.8725415468215942E-3</v>
      </c>
      <c r="AJ45" s="63">
        <f t="shared" si="17"/>
        <v>-3.0222684144973755E-3</v>
      </c>
      <c r="AK45" s="63">
        <f t="shared" si="18"/>
        <v>-3.4921169281005859E-3</v>
      </c>
      <c r="AL45" s="63">
        <f t="shared" si="19"/>
        <v>-1.7716586589813232E-3</v>
      </c>
      <c r="AM45" s="19"/>
      <c r="AN45" s="82">
        <f t="shared" si="4"/>
        <v>1145000</v>
      </c>
      <c r="AO45" s="82">
        <f t="shared" si="4"/>
        <v>1115000</v>
      </c>
      <c r="AP45" s="82">
        <f t="shared" si="4"/>
        <v>1215000</v>
      </c>
      <c r="AQ45" s="82">
        <f t="shared" si="4"/>
        <v>1205000</v>
      </c>
      <c r="AR45" s="82">
        <f t="shared" si="4"/>
        <v>1310000</v>
      </c>
      <c r="AS45" s="37"/>
      <c r="AT45" s="82">
        <f t="shared" si="5"/>
        <v>0</v>
      </c>
      <c r="AU45" s="82">
        <f t="shared" si="5"/>
        <v>-15000</v>
      </c>
      <c r="AV45" s="82">
        <f t="shared" si="5"/>
        <v>-15000</v>
      </c>
      <c r="AW45" s="82">
        <f t="shared" si="5"/>
        <v>-20000</v>
      </c>
      <c r="AX45" s="82">
        <f t="shared" si="5"/>
        <v>-10000</v>
      </c>
      <c r="AY45" s="37"/>
      <c r="AZ45" s="83">
        <f t="shared" si="6"/>
        <v>0.21888482570648193</v>
      </c>
      <c r="BA45" s="83">
        <f t="shared" si="6"/>
        <v>0.21310403943061829</v>
      </c>
      <c r="BB45" s="83">
        <f t="shared" si="6"/>
        <v>0.2321932315826416</v>
      </c>
      <c r="BC45" s="83">
        <f t="shared" si="6"/>
        <v>0.22997885942459106</v>
      </c>
      <c r="BD45" s="83">
        <f t="shared" si="6"/>
        <v>0.25044184923171997</v>
      </c>
      <c r="BF45" s="83">
        <f t="shared" si="7"/>
        <v>-3.2812356948852539E-4</v>
      </c>
      <c r="BG45" s="83">
        <f t="shared" si="7"/>
        <v>-2.8725415468215942E-3</v>
      </c>
      <c r="BH45" s="83">
        <f t="shared" si="7"/>
        <v>-3.0222684144973755E-3</v>
      </c>
      <c r="BI45" s="83">
        <f t="shared" si="7"/>
        <v>-3.4921169281005859E-3</v>
      </c>
      <c r="BJ45" s="83">
        <f t="shared" si="7"/>
        <v>-1.7716586589813232E-3</v>
      </c>
    </row>
    <row r="46" spans="2:62" s="12" customFormat="1" ht="18" customHeight="1" x14ac:dyDescent="0.2">
      <c r="B46" s="38"/>
      <c r="C46" s="19" t="s">
        <v>50</v>
      </c>
      <c r="D46" s="78">
        <v>494649</v>
      </c>
      <c r="E46" s="78">
        <v>462167</v>
      </c>
      <c r="F46" s="78">
        <v>505522</v>
      </c>
      <c r="G46" s="78">
        <v>512572</v>
      </c>
      <c r="H46" s="78">
        <v>539039</v>
      </c>
      <c r="I46" s="62"/>
      <c r="J46" s="78">
        <v>494649</v>
      </c>
      <c r="K46" s="78">
        <v>458071</v>
      </c>
      <c r="L46" s="78">
        <v>497098</v>
      </c>
      <c r="M46" s="78">
        <v>501688</v>
      </c>
      <c r="N46" s="78">
        <v>533219</v>
      </c>
      <c r="O46" s="62"/>
      <c r="P46" s="78">
        <f t="shared" si="10"/>
        <v>0</v>
      </c>
      <c r="Q46" s="78">
        <f t="shared" si="11"/>
        <v>-4096</v>
      </c>
      <c r="R46" s="78">
        <f t="shared" si="12"/>
        <v>-8424</v>
      </c>
      <c r="S46" s="78">
        <f t="shared" si="13"/>
        <v>-10884</v>
      </c>
      <c r="T46" s="78">
        <f t="shared" si="14"/>
        <v>-5820</v>
      </c>
      <c r="U46" s="19"/>
      <c r="V46" s="63">
        <v>0.21499402821063995</v>
      </c>
      <c r="W46" s="63">
        <v>0.20087605714797974</v>
      </c>
      <c r="X46" s="63">
        <v>0.21971985697746277</v>
      </c>
      <c r="Y46" s="63">
        <v>0.22278407216072083</v>
      </c>
      <c r="Z46" s="63">
        <v>0.23428766429424286</v>
      </c>
      <c r="AA46" s="64"/>
      <c r="AB46" s="63">
        <v>0.21499402821063995</v>
      </c>
      <c r="AC46" s="63">
        <v>0.19909577071666718</v>
      </c>
      <c r="AD46" s="63">
        <v>0.21605844795703888</v>
      </c>
      <c r="AE46" s="63">
        <v>0.21805344521999359</v>
      </c>
      <c r="AF46" s="63">
        <v>0.23175807297229767</v>
      </c>
      <c r="AG46" s="64"/>
      <c r="AH46" s="63">
        <f t="shared" si="15"/>
        <v>0</v>
      </c>
      <c r="AI46" s="63">
        <f t="shared" si="16"/>
        <v>-1.780286431312561E-3</v>
      </c>
      <c r="AJ46" s="63">
        <f t="shared" si="17"/>
        <v>-3.6614090204238892E-3</v>
      </c>
      <c r="AK46" s="63">
        <f t="shared" si="18"/>
        <v>-4.7306269407272339E-3</v>
      </c>
      <c r="AL46" s="63">
        <f t="shared" si="19"/>
        <v>-2.5295913219451904E-3</v>
      </c>
      <c r="AM46" s="19"/>
      <c r="AN46" s="82">
        <f t="shared" si="4"/>
        <v>495000</v>
      </c>
      <c r="AO46" s="82">
        <f t="shared" si="4"/>
        <v>460000</v>
      </c>
      <c r="AP46" s="82">
        <f t="shared" si="4"/>
        <v>495000</v>
      </c>
      <c r="AQ46" s="82">
        <f t="shared" si="4"/>
        <v>500000</v>
      </c>
      <c r="AR46" s="82">
        <f t="shared" si="4"/>
        <v>535000</v>
      </c>
      <c r="AS46" s="37"/>
      <c r="AT46" s="82">
        <f t="shared" si="5"/>
        <v>0</v>
      </c>
      <c r="AU46" s="82">
        <f t="shared" si="5"/>
        <v>-5000</v>
      </c>
      <c r="AV46" s="82">
        <f t="shared" si="5"/>
        <v>-10000</v>
      </c>
      <c r="AW46" s="82">
        <f t="shared" si="5"/>
        <v>-10000</v>
      </c>
      <c r="AX46" s="82">
        <f t="shared" si="5"/>
        <v>-5000</v>
      </c>
      <c r="AY46" s="37"/>
      <c r="AZ46" s="83">
        <f t="shared" si="6"/>
        <v>0.21499402821063995</v>
      </c>
      <c r="BA46" s="83">
        <f t="shared" si="6"/>
        <v>0.19909577071666718</v>
      </c>
      <c r="BB46" s="83">
        <f t="shared" si="6"/>
        <v>0.21605844795703888</v>
      </c>
      <c r="BC46" s="83">
        <f t="shared" si="6"/>
        <v>0.21805344521999359</v>
      </c>
      <c r="BD46" s="83">
        <f t="shared" si="6"/>
        <v>0.23175807297229767</v>
      </c>
      <c r="BF46" s="83">
        <f t="shared" si="7"/>
        <v>0</v>
      </c>
      <c r="BG46" s="83">
        <f t="shared" si="7"/>
        <v>-1.780286431312561E-3</v>
      </c>
      <c r="BH46" s="83">
        <f t="shared" si="7"/>
        <v>-3.6614090204238892E-3</v>
      </c>
      <c r="BI46" s="83">
        <f t="shared" si="7"/>
        <v>-4.7306269407272339E-3</v>
      </c>
      <c r="BJ46" s="83">
        <f t="shared" si="7"/>
        <v>-2.5295913219451904E-3</v>
      </c>
    </row>
    <row r="47" spans="2:62" s="12" customFormat="1" ht="18" customHeight="1" x14ac:dyDescent="0.2">
      <c r="B47" s="38"/>
      <c r="C47" s="19" t="s">
        <v>51</v>
      </c>
      <c r="D47" s="78">
        <v>653104</v>
      </c>
      <c r="E47" s="78">
        <v>668641</v>
      </c>
      <c r="F47" s="78">
        <v>726017</v>
      </c>
      <c r="G47" s="78">
        <v>709833</v>
      </c>
      <c r="H47" s="78">
        <v>781498</v>
      </c>
      <c r="I47" s="62"/>
      <c r="J47" s="78">
        <v>651386</v>
      </c>
      <c r="K47" s="78">
        <v>657697</v>
      </c>
      <c r="L47" s="78">
        <v>718617</v>
      </c>
      <c r="M47" s="78">
        <v>702433</v>
      </c>
      <c r="N47" s="78">
        <v>778042</v>
      </c>
      <c r="O47" s="62"/>
      <c r="P47" s="78">
        <f t="shared" si="10"/>
        <v>-1718</v>
      </c>
      <c r="Q47" s="78">
        <f t="shared" si="11"/>
        <v>-10944</v>
      </c>
      <c r="R47" s="78">
        <f t="shared" si="12"/>
        <v>-7400</v>
      </c>
      <c r="S47" s="78">
        <f t="shared" si="13"/>
        <v>-7400</v>
      </c>
      <c r="T47" s="78">
        <f t="shared" si="14"/>
        <v>-3456</v>
      </c>
      <c r="U47" s="19"/>
      <c r="V47" s="63">
        <v>0.22252015769481659</v>
      </c>
      <c r="W47" s="63">
        <v>0.22781379520893097</v>
      </c>
      <c r="X47" s="63">
        <v>0.24736246466636658</v>
      </c>
      <c r="Y47" s="63">
        <v>0.24184839427471161</v>
      </c>
      <c r="Z47" s="63">
        <v>0.26626548171043396</v>
      </c>
      <c r="AA47" s="64"/>
      <c r="AB47" s="63">
        <v>0.22193481028079987</v>
      </c>
      <c r="AC47" s="63">
        <v>0.22408504784107208</v>
      </c>
      <c r="AD47" s="63">
        <v>0.24484120309352875</v>
      </c>
      <c r="AE47" s="63">
        <v>0.23932711780071259</v>
      </c>
      <c r="AF47" s="63">
        <v>0.26508799195289612</v>
      </c>
      <c r="AG47" s="64"/>
      <c r="AH47" s="63">
        <f t="shared" si="15"/>
        <v>-5.8534741401672363E-4</v>
      </c>
      <c r="AI47" s="63">
        <f t="shared" si="16"/>
        <v>-3.7287473678588867E-3</v>
      </c>
      <c r="AJ47" s="63">
        <f t="shared" si="17"/>
        <v>-2.5212615728378296E-3</v>
      </c>
      <c r="AK47" s="63">
        <f t="shared" si="18"/>
        <v>-2.5212764739990234E-3</v>
      </c>
      <c r="AL47" s="63">
        <f t="shared" si="19"/>
        <v>-1.1774897575378418E-3</v>
      </c>
      <c r="AM47" s="19"/>
      <c r="AN47" s="82">
        <f t="shared" si="4"/>
        <v>650000</v>
      </c>
      <c r="AO47" s="82">
        <f t="shared" si="4"/>
        <v>660000</v>
      </c>
      <c r="AP47" s="82">
        <f t="shared" si="4"/>
        <v>720000</v>
      </c>
      <c r="AQ47" s="82">
        <f t="shared" si="4"/>
        <v>700000</v>
      </c>
      <c r="AR47" s="82">
        <f t="shared" si="4"/>
        <v>780000</v>
      </c>
      <c r="AS47" s="37"/>
      <c r="AT47" s="82">
        <f t="shared" si="5"/>
        <v>0</v>
      </c>
      <c r="AU47" s="82">
        <f t="shared" si="5"/>
        <v>-10000</v>
      </c>
      <c r="AV47" s="82">
        <f t="shared" si="5"/>
        <v>-5000</v>
      </c>
      <c r="AW47" s="82">
        <f t="shared" si="5"/>
        <v>-5000</v>
      </c>
      <c r="AX47" s="82">
        <f t="shared" si="5"/>
        <v>-5000</v>
      </c>
      <c r="AY47" s="37"/>
      <c r="AZ47" s="83">
        <f t="shared" si="6"/>
        <v>0.22193481028079987</v>
      </c>
      <c r="BA47" s="83">
        <f t="shared" si="6"/>
        <v>0.22408504784107208</v>
      </c>
      <c r="BB47" s="83">
        <f t="shared" si="6"/>
        <v>0.24484120309352875</v>
      </c>
      <c r="BC47" s="83">
        <f t="shared" si="6"/>
        <v>0.23932711780071259</v>
      </c>
      <c r="BD47" s="83">
        <f t="shared" si="6"/>
        <v>0.26508799195289612</v>
      </c>
      <c r="BF47" s="83">
        <f t="shared" si="7"/>
        <v>-5.8534741401672363E-4</v>
      </c>
      <c r="BG47" s="83">
        <f t="shared" si="7"/>
        <v>-3.7287473678588867E-3</v>
      </c>
      <c r="BH47" s="83">
        <f t="shared" si="7"/>
        <v>-2.5212615728378296E-3</v>
      </c>
      <c r="BI47" s="83">
        <f t="shared" si="7"/>
        <v>-2.5212764739990234E-3</v>
      </c>
      <c r="BJ47" s="83">
        <f t="shared" si="7"/>
        <v>-1.1774897575378418E-3</v>
      </c>
    </row>
    <row r="48" spans="2:62" s="12" customFormat="1" ht="18" customHeight="1" x14ac:dyDescent="0.2">
      <c r="B48" s="38"/>
      <c r="C48" s="19" t="s">
        <v>52</v>
      </c>
      <c r="D48" s="78">
        <v>1923464</v>
      </c>
      <c r="E48" s="78">
        <v>1874747</v>
      </c>
      <c r="F48" s="78">
        <v>2050514</v>
      </c>
      <c r="G48" s="78">
        <v>1986376</v>
      </c>
      <c r="H48" s="78">
        <v>2071152</v>
      </c>
      <c r="I48" s="62"/>
      <c r="J48" s="78">
        <v>1921746</v>
      </c>
      <c r="K48" s="78">
        <v>1863803</v>
      </c>
      <c r="L48" s="78">
        <v>2038989</v>
      </c>
      <c r="M48" s="78">
        <v>1973962</v>
      </c>
      <c r="N48" s="78">
        <v>2068234</v>
      </c>
      <c r="O48" s="62"/>
      <c r="P48" s="78">
        <f t="shared" si="10"/>
        <v>-1718</v>
      </c>
      <c r="Q48" s="78">
        <f t="shared" si="11"/>
        <v>-10944</v>
      </c>
      <c r="R48" s="78">
        <f t="shared" si="12"/>
        <v>-11525</v>
      </c>
      <c r="S48" s="78">
        <f t="shared" si="13"/>
        <v>-12414</v>
      </c>
      <c r="T48" s="78">
        <f t="shared" si="14"/>
        <v>-2918</v>
      </c>
      <c r="U48" s="19"/>
      <c r="V48" s="63">
        <v>0.20806756615638733</v>
      </c>
      <c r="W48" s="63">
        <v>0.20279768109321594</v>
      </c>
      <c r="X48" s="63">
        <v>0.22181099653244019</v>
      </c>
      <c r="Y48" s="63">
        <v>0.21487297117710114</v>
      </c>
      <c r="Z48" s="63">
        <v>0.22404347360134125</v>
      </c>
      <c r="AA48" s="64"/>
      <c r="AB48" s="63">
        <v>0.20788173377513885</v>
      </c>
      <c r="AC48" s="63">
        <v>0.20161384344100952</v>
      </c>
      <c r="AD48" s="63">
        <v>0.22056429088115692</v>
      </c>
      <c r="AE48" s="63">
        <v>0.21353010833263397</v>
      </c>
      <c r="AF48" s="63">
        <v>0.22372782230377197</v>
      </c>
      <c r="AG48" s="64"/>
      <c r="AH48" s="63">
        <f t="shared" si="15"/>
        <v>-1.8583238124847412E-4</v>
      </c>
      <c r="AI48" s="63">
        <f t="shared" si="16"/>
        <v>-1.1838376522064209E-3</v>
      </c>
      <c r="AJ48" s="63">
        <f t="shared" si="17"/>
        <v>-1.2467056512832642E-3</v>
      </c>
      <c r="AK48" s="63">
        <f t="shared" si="18"/>
        <v>-1.3428628444671631E-3</v>
      </c>
      <c r="AL48" s="63">
        <f t="shared" si="19"/>
        <v>-3.156512975692749E-4</v>
      </c>
      <c r="AM48" s="19"/>
      <c r="AN48" s="82">
        <f t="shared" si="4"/>
        <v>1920000</v>
      </c>
      <c r="AO48" s="82">
        <f t="shared" si="4"/>
        <v>1865000</v>
      </c>
      <c r="AP48" s="82">
        <f t="shared" si="4"/>
        <v>2040000</v>
      </c>
      <c r="AQ48" s="82">
        <f t="shared" si="4"/>
        <v>1975000</v>
      </c>
      <c r="AR48" s="82">
        <f t="shared" si="4"/>
        <v>2070000</v>
      </c>
      <c r="AS48" s="37"/>
      <c r="AT48" s="82">
        <f t="shared" si="5"/>
        <v>0</v>
      </c>
      <c r="AU48" s="82">
        <f t="shared" si="5"/>
        <v>-10000</v>
      </c>
      <c r="AV48" s="82">
        <f t="shared" si="5"/>
        <v>-10000</v>
      </c>
      <c r="AW48" s="82">
        <f t="shared" si="5"/>
        <v>-10000</v>
      </c>
      <c r="AX48" s="82">
        <f t="shared" si="5"/>
        <v>-5000</v>
      </c>
      <c r="AY48" s="37"/>
      <c r="AZ48" s="83">
        <f t="shared" si="6"/>
        <v>0.20788173377513885</v>
      </c>
      <c r="BA48" s="83">
        <f t="shared" si="6"/>
        <v>0.20161384344100952</v>
      </c>
      <c r="BB48" s="83">
        <f t="shared" si="6"/>
        <v>0.22056429088115692</v>
      </c>
      <c r="BC48" s="83">
        <f t="shared" si="6"/>
        <v>0.21353010833263397</v>
      </c>
      <c r="BD48" s="83">
        <f t="shared" si="6"/>
        <v>0.22372782230377197</v>
      </c>
      <c r="BF48" s="83">
        <f t="shared" si="7"/>
        <v>-1.8583238124847412E-4</v>
      </c>
      <c r="BG48" s="83">
        <f t="shared" si="7"/>
        <v>-1.1838376522064209E-3</v>
      </c>
      <c r="BH48" s="83">
        <f t="shared" si="7"/>
        <v>-1.2467056512832642E-3</v>
      </c>
      <c r="BI48" s="83">
        <f t="shared" si="7"/>
        <v>-1.3428628444671631E-3</v>
      </c>
      <c r="BJ48" s="83">
        <f t="shared" si="7"/>
        <v>-3.156512975692749E-4</v>
      </c>
    </row>
    <row r="49" spans="2:62" s="12" customFormat="1" ht="18" customHeight="1" x14ac:dyDescent="0.2">
      <c r="B49" s="38" t="s">
        <v>79</v>
      </c>
      <c r="C49" s="19"/>
      <c r="D49" s="79"/>
      <c r="E49" s="79"/>
      <c r="F49" s="79"/>
      <c r="G49" s="79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19"/>
      <c r="V49" s="65"/>
      <c r="W49" s="65"/>
      <c r="X49" s="65"/>
      <c r="Y49" s="65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19"/>
      <c r="AN49" s="82"/>
      <c r="AO49" s="82"/>
      <c r="AP49" s="82"/>
      <c r="AQ49" s="82"/>
      <c r="AR49" s="82"/>
      <c r="AS49" s="37"/>
      <c r="AT49" s="82"/>
      <c r="AU49" s="82"/>
      <c r="AV49" s="82"/>
      <c r="AW49" s="82"/>
      <c r="AX49" s="82"/>
      <c r="AY49" s="37"/>
      <c r="AZ49" s="83"/>
      <c r="BA49" s="83"/>
      <c r="BB49" s="83"/>
      <c r="BC49" s="83"/>
      <c r="BD49" s="83"/>
      <c r="BF49" s="83"/>
      <c r="BG49" s="83"/>
      <c r="BH49" s="83"/>
      <c r="BI49" s="83"/>
      <c r="BJ49" s="83"/>
    </row>
    <row r="50" spans="2:62" s="12" customFormat="1" ht="18" customHeight="1" x14ac:dyDescent="0.2">
      <c r="C50" s="19" t="s">
        <v>13</v>
      </c>
      <c r="D50" s="78">
        <v>3555357</v>
      </c>
      <c r="E50" s="78">
        <v>3289742</v>
      </c>
      <c r="F50" s="78">
        <v>3492848</v>
      </c>
      <c r="G50" s="78">
        <v>3335421</v>
      </c>
      <c r="H50" s="78">
        <v>3416840</v>
      </c>
      <c r="I50" s="62"/>
      <c r="J50" s="78">
        <v>3546729</v>
      </c>
      <c r="K50" s="78">
        <v>3275695</v>
      </c>
      <c r="L50" s="78">
        <v>3469228</v>
      </c>
      <c r="M50" s="78">
        <v>3305084</v>
      </c>
      <c r="N50" s="78">
        <v>3392479</v>
      </c>
      <c r="O50" s="62"/>
      <c r="P50" s="78">
        <v>-8628</v>
      </c>
      <c r="Q50" s="78">
        <v>-14047</v>
      </c>
      <c r="R50" s="78">
        <v>-23620</v>
      </c>
      <c r="S50" s="78">
        <v>-30337</v>
      </c>
      <c r="T50" s="78">
        <v>-24361</v>
      </c>
      <c r="U50" s="19"/>
      <c r="V50" s="63">
        <v>0.33505058288574219</v>
      </c>
      <c r="W50" s="63">
        <v>0.31001949310302734</v>
      </c>
      <c r="X50" s="63">
        <v>0.32915982604026794</v>
      </c>
      <c r="Y50" s="63">
        <v>0.31432420015335083</v>
      </c>
      <c r="Z50" s="63">
        <v>0.32199698686599731</v>
      </c>
      <c r="AA50" s="64"/>
      <c r="AB50" s="63">
        <v>0.3342374861240387</v>
      </c>
      <c r="AC50" s="63">
        <v>0.30869573354721069</v>
      </c>
      <c r="AD50" s="63">
        <v>0.32693392038345337</v>
      </c>
      <c r="AE50" s="63">
        <v>0.31146529316902161</v>
      </c>
      <c r="AF50" s="63">
        <v>0.31970122456550598</v>
      </c>
      <c r="AG50" s="64"/>
      <c r="AH50" s="63">
        <v>-8.1309676170349121E-4</v>
      </c>
      <c r="AI50" s="63">
        <v>-1.3237595558166504E-3</v>
      </c>
      <c r="AJ50" s="63">
        <v>-2.2259056568145752E-3</v>
      </c>
      <c r="AK50" s="63">
        <v>-2.8589069843292236E-3</v>
      </c>
      <c r="AL50" s="63">
        <v>-2.295762300491333E-3</v>
      </c>
      <c r="AM50" s="19"/>
      <c r="AN50" s="82">
        <f t="shared" si="4"/>
        <v>3545000</v>
      </c>
      <c r="AO50" s="82">
        <f t="shared" si="4"/>
        <v>3275000</v>
      </c>
      <c r="AP50" s="82">
        <f t="shared" si="4"/>
        <v>3470000</v>
      </c>
      <c r="AQ50" s="82">
        <f t="shared" si="4"/>
        <v>3305000</v>
      </c>
      <c r="AR50" s="82">
        <f t="shared" si="4"/>
        <v>3390000</v>
      </c>
      <c r="AS50" s="37"/>
      <c r="AT50" s="82">
        <f t="shared" si="5"/>
        <v>-10000</v>
      </c>
      <c r="AU50" s="82">
        <f t="shared" si="5"/>
        <v>-15000</v>
      </c>
      <c r="AV50" s="82">
        <f t="shared" si="5"/>
        <v>-25000</v>
      </c>
      <c r="AW50" s="82">
        <f t="shared" si="5"/>
        <v>-30000</v>
      </c>
      <c r="AX50" s="82">
        <f t="shared" si="5"/>
        <v>-25000</v>
      </c>
      <c r="AY50" s="37"/>
      <c r="AZ50" s="83">
        <f t="shared" si="6"/>
        <v>0.3342374861240387</v>
      </c>
      <c r="BA50" s="83">
        <f t="shared" si="6"/>
        <v>0.30869573354721069</v>
      </c>
      <c r="BB50" s="83">
        <f t="shared" si="6"/>
        <v>0.32693392038345337</v>
      </c>
      <c r="BC50" s="83">
        <f t="shared" si="6"/>
        <v>0.31146529316902161</v>
      </c>
      <c r="BD50" s="83">
        <f t="shared" si="6"/>
        <v>0.31970122456550598</v>
      </c>
      <c r="BF50" s="83">
        <f t="shared" si="7"/>
        <v>-8.1309676170349121E-4</v>
      </c>
      <c r="BG50" s="83">
        <f t="shared" si="7"/>
        <v>-1.3237595558166504E-3</v>
      </c>
      <c r="BH50" s="83">
        <f t="shared" si="7"/>
        <v>-2.2259056568145752E-3</v>
      </c>
      <c r="BI50" s="83">
        <f t="shared" si="7"/>
        <v>-2.8589069843292236E-3</v>
      </c>
      <c r="BJ50" s="83">
        <f t="shared" si="7"/>
        <v>-2.295762300491333E-3</v>
      </c>
    </row>
    <row r="51" spans="2:62" s="49" customFormat="1" ht="18" customHeight="1" x14ac:dyDescent="0.2">
      <c r="C51" s="50" t="s">
        <v>25</v>
      </c>
      <c r="D51" s="78">
        <v>2988468</v>
      </c>
      <c r="E51" s="78">
        <v>2853928</v>
      </c>
      <c r="F51" s="78">
        <v>2750407</v>
      </c>
      <c r="G51" s="78">
        <v>2702242</v>
      </c>
      <c r="H51" s="78">
        <v>2763815</v>
      </c>
      <c r="I51" s="62"/>
      <c r="J51" s="78">
        <v>2966750</v>
      </c>
      <c r="K51" s="78">
        <v>2848304</v>
      </c>
      <c r="L51" s="78">
        <v>2736788</v>
      </c>
      <c r="M51" s="78">
        <v>2679028</v>
      </c>
      <c r="N51" s="78">
        <v>2739817</v>
      </c>
      <c r="O51" s="62"/>
      <c r="P51" s="78">
        <v>-21718</v>
      </c>
      <c r="Q51" s="78">
        <v>-5624</v>
      </c>
      <c r="R51" s="78">
        <v>-13619</v>
      </c>
      <c r="S51" s="78">
        <v>-23214</v>
      </c>
      <c r="T51" s="78">
        <v>-23998</v>
      </c>
      <c r="U51" s="50"/>
      <c r="V51" s="63">
        <v>0.23250028491020203</v>
      </c>
      <c r="W51" s="63">
        <v>0.22203318774700165</v>
      </c>
      <c r="X51" s="63">
        <v>0.21397934854030609</v>
      </c>
      <c r="Y51" s="63">
        <v>0.21023213863372803</v>
      </c>
      <c r="Z51" s="63">
        <v>0.21502247452735901</v>
      </c>
      <c r="AA51" s="64"/>
      <c r="AB51" s="63">
        <v>0.23081064224243164</v>
      </c>
      <c r="AC51" s="63">
        <v>0.2215956449508667</v>
      </c>
      <c r="AD51" s="63">
        <v>0.21291980147361755</v>
      </c>
      <c r="AE51" s="63">
        <v>0.20842611789703369</v>
      </c>
      <c r="AF51" s="63">
        <v>0.21315544843673706</v>
      </c>
      <c r="AG51" s="64"/>
      <c r="AH51" s="63">
        <v>-1.6896426677703857E-3</v>
      </c>
      <c r="AI51" s="63">
        <v>-4.3754279613494873E-4</v>
      </c>
      <c r="AJ51" s="63">
        <v>-1.0595470666885376E-3</v>
      </c>
      <c r="AK51" s="63">
        <v>-1.8060207366943359E-3</v>
      </c>
      <c r="AL51" s="63">
        <v>-1.8670260906219482E-3</v>
      </c>
      <c r="AM51" s="50"/>
      <c r="AN51" s="82">
        <f t="shared" si="4"/>
        <v>2965000</v>
      </c>
      <c r="AO51" s="82">
        <f t="shared" si="4"/>
        <v>2850000</v>
      </c>
      <c r="AP51" s="82">
        <f t="shared" si="4"/>
        <v>2735000</v>
      </c>
      <c r="AQ51" s="82">
        <f t="shared" si="4"/>
        <v>2680000</v>
      </c>
      <c r="AR51" s="82">
        <f t="shared" si="4"/>
        <v>2740000</v>
      </c>
      <c r="AS51" s="51"/>
      <c r="AT51" s="82">
        <f t="shared" si="5"/>
        <v>-20000</v>
      </c>
      <c r="AU51" s="82">
        <f t="shared" si="5"/>
        <v>-5000</v>
      </c>
      <c r="AV51" s="82">
        <f t="shared" si="5"/>
        <v>-15000</v>
      </c>
      <c r="AW51" s="82">
        <f t="shared" si="5"/>
        <v>-25000</v>
      </c>
      <c r="AX51" s="82">
        <f t="shared" si="5"/>
        <v>-25000</v>
      </c>
      <c r="AY51" s="51"/>
      <c r="AZ51" s="83">
        <f t="shared" si="6"/>
        <v>0.23081064224243164</v>
      </c>
      <c r="BA51" s="83">
        <f t="shared" si="6"/>
        <v>0.2215956449508667</v>
      </c>
      <c r="BB51" s="83">
        <f t="shared" si="6"/>
        <v>0.21291980147361755</v>
      </c>
      <c r="BC51" s="83">
        <f t="shared" si="6"/>
        <v>0.20842611789703369</v>
      </c>
      <c r="BD51" s="83">
        <f t="shared" si="6"/>
        <v>0.21315544843673706</v>
      </c>
      <c r="BF51" s="83">
        <f t="shared" si="7"/>
        <v>-1.6896426677703857E-3</v>
      </c>
      <c r="BG51" s="83">
        <f t="shared" si="7"/>
        <v>-4.3754279613494873E-4</v>
      </c>
      <c r="BH51" s="83">
        <f t="shared" si="7"/>
        <v>-1.0595470666885376E-3</v>
      </c>
      <c r="BI51" s="83">
        <f t="shared" si="7"/>
        <v>-1.8060207366943359E-3</v>
      </c>
      <c r="BJ51" s="83">
        <f t="shared" si="7"/>
        <v>-1.8670260906219482E-3</v>
      </c>
    </row>
    <row r="52" spans="2:62" s="12" customFormat="1" ht="18" customHeight="1" x14ac:dyDescent="0.2">
      <c r="C52" s="19" t="s">
        <v>26</v>
      </c>
      <c r="D52" s="78">
        <v>1847994</v>
      </c>
      <c r="E52" s="78">
        <v>2273818</v>
      </c>
      <c r="F52" s="78">
        <v>2630643</v>
      </c>
      <c r="G52" s="78">
        <v>2630651</v>
      </c>
      <c r="H52" s="78">
        <v>2690470</v>
      </c>
      <c r="I52" s="62"/>
      <c r="J52" s="78">
        <v>1825054</v>
      </c>
      <c r="K52" s="78">
        <v>2247112</v>
      </c>
      <c r="L52" s="78">
        <v>2615022</v>
      </c>
      <c r="M52" s="78">
        <v>2603352</v>
      </c>
      <c r="N52" s="78">
        <v>2668884</v>
      </c>
      <c r="O52" s="62"/>
      <c r="P52" s="78">
        <v>-22940</v>
      </c>
      <c r="Q52" s="78">
        <v>-26706</v>
      </c>
      <c r="R52" s="78">
        <v>-15621</v>
      </c>
      <c r="S52" s="78">
        <v>-27299</v>
      </c>
      <c r="T52" s="78">
        <v>-21586</v>
      </c>
      <c r="U52" s="19"/>
      <c r="V52" s="63">
        <v>8.026992529630661E-2</v>
      </c>
      <c r="W52" s="63">
        <v>9.8766125738620758E-2</v>
      </c>
      <c r="X52" s="63">
        <v>0.11426526308059692</v>
      </c>
      <c r="Y52" s="63">
        <v>0.11426561325788498</v>
      </c>
      <c r="Z52" s="63">
        <v>0.1168639212846756</v>
      </c>
      <c r="AA52" s="64"/>
      <c r="AB52" s="63">
        <v>7.9273499548435211E-2</v>
      </c>
      <c r="AC52" s="63">
        <v>9.76061150431633E-2</v>
      </c>
      <c r="AD52" s="63">
        <v>0.11358674615621567</v>
      </c>
      <c r="AE52" s="63">
        <v>0.11307984590530396</v>
      </c>
      <c r="AF52" s="63">
        <v>0.11592631042003632</v>
      </c>
      <c r="AG52" s="64"/>
      <c r="AH52" s="63">
        <v>-9.9642574787139893E-4</v>
      </c>
      <c r="AI52" s="63">
        <v>-1.1600106954574585E-3</v>
      </c>
      <c r="AJ52" s="63">
        <v>-6.785169243812561E-4</v>
      </c>
      <c r="AK52" s="63">
        <v>-1.1857673525810242E-3</v>
      </c>
      <c r="AL52" s="63">
        <v>-9.3761086463928223E-4</v>
      </c>
      <c r="AM52" s="19"/>
      <c r="AN52" s="82">
        <f t="shared" si="4"/>
        <v>1825000</v>
      </c>
      <c r="AO52" s="82">
        <f t="shared" si="4"/>
        <v>2245000</v>
      </c>
      <c r="AP52" s="82">
        <f t="shared" si="4"/>
        <v>2615000</v>
      </c>
      <c r="AQ52" s="82">
        <f t="shared" si="4"/>
        <v>2605000</v>
      </c>
      <c r="AR52" s="82">
        <f t="shared" si="4"/>
        <v>2670000</v>
      </c>
      <c r="AS52" s="37"/>
      <c r="AT52" s="82">
        <f t="shared" si="5"/>
        <v>-25000</v>
      </c>
      <c r="AU52" s="82">
        <f t="shared" si="5"/>
        <v>-25000</v>
      </c>
      <c r="AV52" s="82">
        <f t="shared" si="5"/>
        <v>-15000</v>
      </c>
      <c r="AW52" s="82">
        <f t="shared" si="5"/>
        <v>-25000</v>
      </c>
      <c r="AX52" s="82">
        <f t="shared" si="5"/>
        <v>-20000</v>
      </c>
      <c r="AY52" s="37"/>
      <c r="AZ52" s="83">
        <f t="shared" si="6"/>
        <v>7.9273499548435211E-2</v>
      </c>
      <c r="BA52" s="83">
        <f t="shared" si="6"/>
        <v>9.76061150431633E-2</v>
      </c>
      <c r="BB52" s="83">
        <f t="shared" si="6"/>
        <v>0.11358674615621567</v>
      </c>
      <c r="BC52" s="83">
        <f t="shared" si="6"/>
        <v>0.11307984590530396</v>
      </c>
      <c r="BD52" s="83">
        <f t="shared" si="6"/>
        <v>0.11592631042003632</v>
      </c>
      <c r="BF52" s="83">
        <f t="shared" si="7"/>
        <v>-9.9642574787139893E-4</v>
      </c>
      <c r="BG52" s="83">
        <f t="shared" si="7"/>
        <v>-1.1600106954574585E-3</v>
      </c>
      <c r="BH52" s="83">
        <f t="shared" si="7"/>
        <v>-6.785169243812561E-4</v>
      </c>
      <c r="BI52" s="83">
        <f t="shared" si="7"/>
        <v>-1.1857673525810242E-3</v>
      </c>
      <c r="BJ52" s="83">
        <f t="shared" si="7"/>
        <v>-9.3761086463928223E-4</v>
      </c>
    </row>
    <row r="53" spans="2:62" s="12" customFormat="1" ht="18" customHeight="1" x14ac:dyDescent="0.2">
      <c r="C53" s="19" t="s">
        <v>27</v>
      </c>
      <c r="D53" s="78">
        <v>932928</v>
      </c>
      <c r="E53" s="78">
        <v>859069</v>
      </c>
      <c r="F53" s="78">
        <v>886402</v>
      </c>
      <c r="G53" s="78">
        <v>835678</v>
      </c>
      <c r="H53" s="78">
        <v>881045</v>
      </c>
      <c r="I53" s="62"/>
      <c r="J53" s="78">
        <v>921733</v>
      </c>
      <c r="K53" s="78">
        <v>843740</v>
      </c>
      <c r="L53" s="78">
        <v>886402</v>
      </c>
      <c r="M53" s="78">
        <v>835678</v>
      </c>
      <c r="N53" s="78">
        <v>881045</v>
      </c>
      <c r="O53" s="62"/>
      <c r="P53" s="78">
        <v>-11195</v>
      </c>
      <c r="Q53" s="78">
        <v>-15329</v>
      </c>
      <c r="R53" s="78">
        <v>0</v>
      </c>
      <c r="S53" s="78">
        <v>0</v>
      </c>
      <c r="T53" s="78">
        <v>0</v>
      </c>
      <c r="U53" s="19"/>
      <c r="V53" s="63">
        <v>4.6084824949502945E-2</v>
      </c>
      <c r="W53" s="63">
        <v>4.2436335235834122E-2</v>
      </c>
      <c r="X53" s="63">
        <v>4.3786533176898956E-2</v>
      </c>
      <c r="Y53" s="63">
        <v>4.1280865669250488E-2</v>
      </c>
      <c r="Z53" s="63">
        <v>4.3521907180547714E-2</v>
      </c>
      <c r="AA53" s="64"/>
      <c r="AB53" s="63">
        <v>4.5531816780567169E-2</v>
      </c>
      <c r="AC53" s="63">
        <v>4.1679114103317261E-2</v>
      </c>
      <c r="AD53" s="63">
        <v>4.3786533176898956E-2</v>
      </c>
      <c r="AE53" s="63">
        <v>4.1280865669250488E-2</v>
      </c>
      <c r="AF53" s="63">
        <v>4.3521907180547714E-2</v>
      </c>
      <c r="AG53" s="64"/>
      <c r="AH53" s="63">
        <v>-5.5300816893577576E-4</v>
      </c>
      <c r="AI53" s="63">
        <v>-7.5722113251686096E-4</v>
      </c>
      <c r="AJ53" s="63">
        <v>0</v>
      </c>
      <c r="AK53" s="63">
        <v>0</v>
      </c>
      <c r="AL53" s="63">
        <v>0</v>
      </c>
      <c r="AM53" s="19"/>
      <c r="AN53" s="82">
        <f t="shared" si="4"/>
        <v>920000</v>
      </c>
      <c r="AO53" s="82">
        <f t="shared" si="4"/>
        <v>845000</v>
      </c>
      <c r="AP53" s="82">
        <f t="shared" si="4"/>
        <v>885000</v>
      </c>
      <c r="AQ53" s="82">
        <f t="shared" si="4"/>
        <v>835000</v>
      </c>
      <c r="AR53" s="82">
        <f t="shared" si="4"/>
        <v>880000</v>
      </c>
      <c r="AS53" s="37"/>
      <c r="AT53" s="82">
        <f t="shared" si="5"/>
        <v>-10000</v>
      </c>
      <c r="AU53" s="82">
        <f t="shared" si="5"/>
        <v>-15000</v>
      </c>
      <c r="AV53" s="82">
        <f t="shared" si="5"/>
        <v>0</v>
      </c>
      <c r="AW53" s="82">
        <f t="shared" si="5"/>
        <v>0</v>
      </c>
      <c r="AX53" s="82">
        <f t="shared" si="5"/>
        <v>0</v>
      </c>
      <c r="AY53" s="37"/>
      <c r="AZ53" s="83">
        <f t="shared" si="6"/>
        <v>4.5531816780567169E-2</v>
      </c>
      <c r="BA53" s="83">
        <f t="shared" si="6"/>
        <v>4.1679114103317261E-2</v>
      </c>
      <c r="BB53" s="83">
        <f t="shared" si="6"/>
        <v>4.3786533176898956E-2</v>
      </c>
      <c r="BC53" s="83">
        <f t="shared" si="6"/>
        <v>4.1280865669250488E-2</v>
      </c>
      <c r="BD53" s="83">
        <f t="shared" si="6"/>
        <v>4.3521907180547714E-2</v>
      </c>
      <c r="BF53" s="83">
        <f t="shared" si="7"/>
        <v>-5.5300816893577576E-4</v>
      </c>
      <c r="BG53" s="83">
        <f t="shared" si="7"/>
        <v>-7.5722113251686096E-4</v>
      </c>
      <c r="BH53" s="83">
        <f t="shared" si="7"/>
        <v>0</v>
      </c>
      <c r="BI53" s="83">
        <f t="shared" si="7"/>
        <v>0</v>
      </c>
      <c r="BJ53" s="83">
        <f t="shared" si="7"/>
        <v>0</v>
      </c>
    </row>
    <row r="54" spans="2:62" s="12" customFormat="1" ht="18" customHeight="1" x14ac:dyDescent="0.2">
      <c r="B54" s="38" t="s">
        <v>80</v>
      </c>
      <c r="C54" s="19"/>
      <c r="D54" s="79"/>
      <c r="E54" s="79"/>
      <c r="F54" s="79"/>
      <c r="G54" s="7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19"/>
      <c r="V54" s="65"/>
      <c r="W54" s="65"/>
      <c r="X54" s="65"/>
      <c r="Y54" s="65"/>
      <c r="Z54" s="66"/>
      <c r="AA54" s="64"/>
      <c r="AB54" s="66"/>
      <c r="AC54" s="66"/>
      <c r="AD54" s="66"/>
      <c r="AE54" s="66"/>
      <c r="AF54" s="66"/>
      <c r="AG54" s="64"/>
      <c r="AH54" s="66"/>
      <c r="AI54" s="66"/>
      <c r="AJ54" s="66"/>
      <c r="AK54" s="66"/>
      <c r="AL54" s="66"/>
      <c r="AM54" s="19"/>
      <c r="AN54" s="82"/>
      <c r="AO54" s="82"/>
      <c r="AP54" s="82"/>
      <c r="AQ54" s="82"/>
      <c r="AR54" s="82"/>
      <c r="AS54" s="37"/>
      <c r="AT54" s="82"/>
      <c r="AU54" s="82"/>
      <c r="AV54" s="82"/>
      <c r="AW54" s="82"/>
      <c r="AX54" s="82"/>
      <c r="AY54" s="37"/>
      <c r="AZ54" s="83"/>
      <c r="BA54" s="83"/>
      <c r="BB54" s="83"/>
      <c r="BC54" s="83"/>
      <c r="BD54" s="83"/>
      <c r="BF54" s="83"/>
      <c r="BG54" s="83"/>
      <c r="BH54" s="83"/>
      <c r="BI54" s="83"/>
      <c r="BJ54" s="83"/>
    </row>
    <row r="55" spans="2:62" s="12" customFormat="1" ht="18" customHeight="1" x14ac:dyDescent="0.2">
      <c r="C55" s="19" t="s">
        <v>14</v>
      </c>
      <c r="D55" s="78"/>
      <c r="E55" s="78"/>
      <c r="F55" s="78">
        <v>6445959.5</v>
      </c>
      <c r="G55" s="78">
        <v>6528926</v>
      </c>
      <c r="H55" s="78">
        <v>6679739</v>
      </c>
      <c r="I55" s="62"/>
      <c r="J55" s="78"/>
      <c r="K55" s="78"/>
      <c r="L55" s="78">
        <v>6398160</v>
      </c>
      <c r="M55" s="78">
        <v>6479093.5</v>
      </c>
      <c r="N55" s="78">
        <v>6628899.5</v>
      </c>
      <c r="O55" s="62"/>
      <c r="P55" s="78"/>
      <c r="Q55" s="78"/>
      <c r="R55" s="78">
        <v>-47799.33203125</v>
      </c>
      <c r="S55" s="78">
        <v>-49832.33203125</v>
      </c>
      <c r="T55" s="78">
        <v>-50839.66796875</v>
      </c>
      <c r="U55" s="19"/>
      <c r="V55" s="63"/>
      <c r="W55" s="63"/>
      <c r="X55" s="63">
        <v>0.1149028018116951</v>
      </c>
      <c r="Y55" s="63">
        <v>0.11638172715902328</v>
      </c>
      <c r="Z55" s="63">
        <v>0.11907005310058594</v>
      </c>
      <c r="AA55" s="64"/>
      <c r="AB55" s="63"/>
      <c r="AC55" s="63"/>
      <c r="AD55" s="63">
        <v>0.11405075341463089</v>
      </c>
      <c r="AE55" s="63">
        <v>0.11549343913793564</v>
      </c>
      <c r="AF55" s="63">
        <v>0.1181638091802597</v>
      </c>
      <c r="AG55" s="64"/>
      <c r="AH55" s="63"/>
      <c r="AI55" s="63"/>
      <c r="AJ55" s="63">
        <v>-8.5205089999362826E-4</v>
      </c>
      <c r="AK55" s="63">
        <v>-8.8828802108764648E-4</v>
      </c>
      <c r="AL55" s="63">
        <v>-9.0624642325565219E-4</v>
      </c>
      <c r="AM55" s="19"/>
      <c r="AN55" s="82"/>
      <c r="AO55" s="82"/>
      <c r="AP55" s="82">
        <f t="shared" ref="AP55:AR72" si="20">MROUND(L55, 5000)</f>
        <v>6400000</v>
      </c>
      <c r="AQ55" s="82">
        <f t="shared" si="20"/>
        <v>6480000</v>
      </c>
      <c r="AR55" s="82">
        <f t="shared" si="20"/>
        <v>6630000</v>
      </c>
      <c r="AS55" s="37"/>
      <c r="AT55" s="82"/>
      <c r="AU55" s="82"/>
      <c r="AV55" s="82">
        <f t="shared" ref="AV55:AX72" si="21">IF(R55&lt;0,MROUND(R55,-5000),MROUND(R55,5000))</f>
        <v>-50000</v>
      </c>
      <c r="AW55" s="82">
        <f t="shared" si="21"/>
        <v>-50000</v>
      </c>
      <c r="AX55" s="82">
        <f t="shared" si="21"/>
        <v>-50000</v>
      </c>
      <c r="AY55" s="37"/>
      <c r="AZ55" s="83"/>
      <c r="BA55" s="83"/>
      <c r="BB55" s="83">
        <f t="shared" ref="BB55:BD72" si="22">AD55</f>
        <v>0.11405075341463089</v>
      </c>
      <c r="BC55" s="83">
        <f t="shared" si="22"/>
        <v>0.11549343913793564</v>
      </c>
      <c r="BD55" s="83">
        <f t="shared" si="22"/>
        <v>0.1181638091802597</v>
      </c>
      <c r="BF55" s="83"/>
      <c r="BG55" s="83"/>
      <c r="BH55" s="83">
        <f t="shared" ref="BH55:BJ72" si="23">AJ55</f>
        <v>-8.5205089999362826E-4</v>
      </c>
      <c r="BI55" s="83">
        <f t="shared" si="23"/>
        <v>-8.8828802108764648E-4</v>
      </c>
      <c r="BJ55" s="83">
        <f t="shared" si="23"/>
        <v>-9.0624642325565219E-4</v>
      </c>
    </row>
    <row r="56" spans="2:62" s="12" customFormat="1" ht="18" customHeight="1" x14ac:dyDescent="0.2">
      <c r="C56" s="19" t="s">
        <v>53</v>
      </c>
      <c r="D56" s="78"/>
      <c r="E56" s="78"/>
      <c r="F56" s="78">
        <v>221496.671875</v>
      </c>
      <c r="G56" s="78">
        <v>216464</v>
      </c>
      <c r="H56" s="78">
        <v>211247</v>
      </c>
      <c r="I56" s="62"/>
      <c r="J56" s="78"/>
      <c r="K56" s="78"/>
      <c r="L56" s="78">
        <v>217747.328125</v>
      </c>
      <c r="M56" s="78">
        <v>212714.671875</v>
      </c>
      <c r="N56" s="78">
        <v>209372.328125</v>
      </c>
      <c r="O56" s="62"/>
      <c r="P56" s="78"/>
      <c r="Q56" s="78"/>
      <c r="R56" s="78">
        <v>-3749.333251953125</v>
      </c>
      <c r="S56" s="78">
        <v>-3749.333251953125</v>
      </c>
      <c r="T56" s="78">
        <v>-1874.6666259765625</v>
      </c>
      <c r="U56" s="19"/>
      <c r="V56" s="63"/>
      <c r="W56" s="63"/>
      <c r="X56" s="63">
        <v>0.24737754464149475</v>
      </c>
      <c r="Y56" s="63">
        <v>0.24175684154033661</v>
      </c>
      <c r="Z56" s="63">
        <v>0.23593024909496307</v>
      </c>
      <c r="AA56" s="64"/>
      <c r="AB56" s="63"/>
      <c r="AC56" s="63"/>
      <c r="AD56" s="63">
        <v>0.24319012463092804</v>
      </c>
      <c r="AE56" s="63">
        <v>0.2375694066286087</v>
      </c>
      <c r="AF56" s="63">
        <v>0.23383654654026031</v>
      </c>
      <c r="AG56" s="64"/>
      <c r="AH56" s="63"/>
      <c r="AI56" s="63"/>
      <c r="AJ56" s="63">
        <v>-4.1874251328408718E-3</v>
      </c>
      <c r="AK56" s="63">
        <v>-4.1874251328408718E-3</v>
      </c>
      <c r="AL56" s="63">
        <v>-2.0937125664204359E-3</v>
      </c>
      <c r="AM56" s="19"/>
      <c r="AN56" s="82"/>
      <c r="AO56" s="82"/>
      <c r="AP56" s="82">
        <f t="shared" si="20"/>
        <v>220000</v>
      </c>
      <c r="AQ56" s="82">
        <f t="shared" si="20"/>
        <v>215000</v>
      </c>
      <c r="AR56" s="82">
        <f t="shared" si="20"/>
        <v>210000</v>
      </c>
      <c r="AS56" s="37"/>
      <c r="AT56" s="82"/>
      <c r="AU56" s="82"/>
      <c r="AV56" s="82">
        <f t="shared" si="21"/>
        <v>-5000</v>
      </c>
      <c r="AW56" s="82">
        <f t="shared" si="21"/>
        <v>-5000</v>
      </c>
      <c r="AX56" s="82">
        <f t="shared" si="21"/>
        <v>0</v>
      </c>
      <c r="AY56" s="37"/>
      <c r="AZ56" s="83"/>
      <c r="BA56" s="83"/>
      <c r="BB56" s="83">
        <f t="shared" si="22"/>
        <v>0.24319012463092804</v>
      </c>
      <c r="BC56" s="83">
        <f t="shared" si="22"/>
        <v>0.2375694066286087</v>
      </c>
      <c r="BD56" s="83">
        <f t="shared" si="22"/>
        <v>0.23383654654026031</v>
      </c>
      <c r="BF56" s="83"/>
      <c r="BG56" s="83"/>
      <c r="BH56" s="83">
        <f t="shared" si="23"/>
        <v>-4.1874251328408718E-3</v>
      </c>
      <c r="BI56" s="83">
        <f t="shared" si="23"/>
        <v>-4.1874251328408718E-3</v>
      </c>
      <c r="BJ56" s="83">
        <f t="shared" si="23"/>
        <v>-2.0937125664204359E-3</v>
      </c>
    </row>
    <row r="57" spans="2:62" s="12" customFormat="1" ht="18" customHeight="1" x14ac:dyDescent="0.2">
      <c r="C57" s="19" t="s">
        <v>54</v>
      </c>
      <c r="D57" s="78"/>
      <c r="E57" s="78"/>
      <c r="F57" s="78">
        <v>1643059.375</v>
      </c>
      <c r="G57" s="78">
        <v>1617914.625</v>
      </c>
      <c r="H57" s="78">
        <v>1617631.625</v>
      </c>
      <c r="I57" s="62"/>
      <c r="J57" s="78"/>
      <c r="K57" s="78"/>
      <c r="L57" s="78">
        <v>1636714.375</v>
      </c>
      <c r="M57" s="78">
        <v>1614909.625</v>
      </c>
      <c r="N57" s="78">
        <v>1616088.375</v>
      </c>
      <c r="O57" s="62"/>
      <c r="P57" s="78"/>
      <c r="Q57" s="78"/>
      <c r="R57" s="78">
        <v>-6345</v>
      </c>
      <c r="S57" s="78">
        <v>-3005</v>
      </c>
      <c r="T57" s="78">
        <v>-1543.3333740234375</v>
      </c>
      <c r="U57" s="19"/>
      <c r="V57" s="63"/>
      <c r="W57" s="63"/>
      <c r="X57" s="63">
        <v>0.26608157157897949</v>
      </c>
      <c r="Y57" s="63">
        <v>0.26200959086418152</v>
      </c>
      <c r="Z57" s="63">
        <v>0.26196375489234924</v>
      </c>
      <c r="AA57" s="64"/>
      <c r="AB57" s="63"/>
      <c r="AC57" s="63"/>
      <c r="AD57" s="63">
        <v>0.26505404710769653</v>
      </c>
      <c r="AE57" s="63">
        <v>0.26152294874191284</v>
      </c>
      <c r="AF57" s="63">
        <v>0.26171383261680603</v>
      </c>
      <c r="AG57" s="64"/>
      <c r="AH57" s="63"/>
      <c r="AI57" s="63"/>
      <c r="AJ57" s="63">
        <v>-1.027524471282959E-3</v>
      </c>
      <c r="AK57" s="63">
        <v>-4.8664212226867676E-4</v>
      </c>
      <c r="AL57" s="63">
        <v>-2.4993219994939864E-4</v>
      </c>
      <c r="AM57" s="19"/>
      <c r="AN57" s="82"/>
      <c r="AO57" s="82"/>
      <c r="AP57" s="82">
        <f t="shared" si="20"/>
        <v>1635000</v>
      </c>
      <c r="AQ57" s="82">
        <f t="shared" si="20"/>
        <v>1615000</v>
      </c>
      <c r="AR57" s="82">
        <f t="shared" si="20"/>
        <v>1615000</v>
      </c>
      <c r="AS57" s="37"/>
      <c r="AT57" s="82"/>
      <c r="AU57" s="82"/>
      <c r="AV57" s="82">
        <f t="shared" si="21"/>
        <v>-5000</v>
      </c>
      <c r="AW57" s="82">
        <f t="shared" si="21"/>
        <v>-5000</v>
      </c>
      <c r="AX57" s="82">
        <f t="shared" si="21"/>
        <v>0</v>
      </c>
      <c r="AY57" s="37"/>
      <c r="AZ57" s="83"/>
      <c r="BA57" s="83"/>
      <c r="BB57" s="83">
        <f t="shared" si="22"/>
        <v>0.26505404710769653</v>
      </c>
      <c r="BC57" s="83">
        <f t="shared" si="22"/>
        <v>0.26152294874191284</v>
      </c>
      <c r="BD57" s="83">
        <f t="shared" si="22"/>
        <v>0.26171383261680603</v>
      </c>
      <c r="BF57" s="83"/>
      <c r="BG57" s="83"/>
      <c r="BH57" s="83">
        <f t="shared" si="23"/>
        <v>-1.027524471282959E-3</v>
      </c>
      <c r="BI57" s="83">
        <f t="shared" si="23"/>
        <v>-4.8664212226867676E-4</v>
      </c>
      <c r="BJ57" s="83">
        <f t="shared" si="23"/>
        <v>-2.4993219994939864E-4</v>
      </c>
    </row>
    <row r="58" spans="2:62" s="12" customFormat="1" ht="18" customHeight="1" x14ac:dyDescent="0.2">
      <c r="C58" s="19" t="s">
        <v>55</v>
      </c>
      <c r="D58" s="78"/>
      <c r="E58" s="78"/>
      <c r="F58" s="78">
        <v>658004</v>
      </c>
      <c r="G58" s="78">
        <v>652132.6875</v>
      </c>
      <c r="H58" s="78">
        <v>654048.3125</v>
      </c>
      <c r="I58" s="62"/>
      <c r="J58" s="78"/>
      <c r="K58" s="78"/>
      <c r="L58" s="78">
        <v>656215.3125</v>
      </c>
      <c r="M58" s="78">
        <v>645268.6875</v>
      </c>
      <c r="N58" s="78">
        <v>642109</v>
      </c>
      <c r="O58" s="62"/>
      <c r="P58" s="78"/>
      <c r="Q58" s="78"/>
      <c r="R58" s="78">
        <v>-1788.6666259765625</v>
      </c>
      <c r="S58" s="78">
        <v>-6864</v>
      </c>
      <c r="T58" s="78">
        <v>-11939.3330078125</v>
      </c>
      <c r="U58" s="19"/>
      <c r="V58" s="63"/>
      <c r="W58" s="63"/>
      <c r="X58" s="63">
        <v>0.2967541515827179</v>
      </c>
      <c r="Y58" s="63">
        <v>0.29410624504089355</v>
      </c>
      <c r="Z58" s="63">
        <v>0.29497018456459045</v>
      </c>
      <c r="AA58" s="64"/>
      <c r="AB58" s="63"/>
      <c r="AC58" s="63"/>
      <c r="AD58" s="63">
        <v>0.29594749212265015</v>
      </c>
      <c r="AE58" s="63">
        <v>0.29101064801216125</v>
      </c>
      <c r="AF58" s="63">
        <v>0.2895856499671936</v>
      </c>
      <c r="AG58" s="64"/>
      <c r="AH58" s="63"/>
      <c r="AI58" s="63"/>
      <c r="AJ58" s="63">
        <v>-8.0666941357776523E-4</v>
      </c>
      <c r="AK58" s="63">
        <v>-3.0955970287322998E-3</v>
      </c>
      <c r="AL58" s="63">
        <v>-5.3845345973968506E-3</v>
      </c>
      <c r="AM58" s="19"/>
      <c r="AN58" s="82"/>
      <c r="AO58" s="82"/>
      <c r="AP58" s="82">
        <f t="shared" si="20"/>
        <v>655000</v>
      </c>
      <c r="AQ58" s="82">
        <f t="shared" si="20"/>
        <v>645000</v>
      </c>
      <c r="AR58" s="82">
        <f t="shared" si="20"/>
        <v>640000</v>
      </c>
      <c r="AS58" s="37"/>
      <c r="AT58" s="82"/>
      <c r="AU58" s="82"/>
      <c r="AV58" s="82">
        <f t="shared" si="21"/>
        <v>0</v>
      </c>
      <c r="AW58" s="82">
        <f t="shared" si="21"/>
        <v>-5000</v>
      </c>
      <c r="AX58" s="82">
        <f t="shared" si="21"/>
        <v>-10000</v>
      </c>
      <c r="AY58" s="37"/>
      <c r="AZ58" s="83"/>
      <c r="BA58" s="83"/>
      <c r="BB58" s="83">
        <f t="shared" si="22"/>
        <v>0.29594749212265015</v>
      </c>
      <c r="BC58" s="83">
        <f t="shared" si="22"/>
        <v>0.29101064801216125</v>
      </c>
      <c r="BD58" s="83">
        <f t="shared" si="22"/>
        <v>0.2895856499671936</v>
      </c>
      <c r="BF58" s="83"/>
      <c r="BG58" s="83"/>
      <c r="BH58" s="83">
        <f t="shared" si="23"/>
        <v>-8.0666941357776523E-4</v>
      </c>
      <c r="BI58" s="83">
        <f t="shared" si="23"/>
        <v>-3.0955970287322998E-3</v>
      </c>
      <c r="BJ58" s="83">
        <f t="shared" si="23"/>
        <v>-5.3845345973968506E-3</v>
      </c>
    </row>
    <row r="59" spans="2:62" s="12" customFormat="1" ht="18" customHeight="1" x14ac:dyDescent="0.2">
      <c r="C59" s="19" t="s">
        <v>15</v>
      </c>
      <c r="D59" s="78"/>
      <c r="E59" s="78"/>
      <c r="F59" s="78">
        <v>461319.65625</v>
      </c>
      <c r="G59" s="78">
        <v>474664</v>
      </c>
      <c r="H59" s="78">
        <v>485973</v>
      </c>
      <c r="I59" s="62"/>
      <c r="J59" s="78"/>
      <c r="K59" s="78"/>
      <c r="L59" s="78">
        <v>461319.65625</v>
      </c>
      <c r="M59" s="78">
        <v>472976</v>
      </c>
      <c r="N59" s="78">
        <v>484285</v>
      </c>
      <c r="O59" s="62"/>
      <c r="P59" s="78"/>
      <c r="Q59" s="78"/>
      <c r="R59" s="78">
        <v>0</v>
      </c>
      <c r="S59" s="78">
        <v>-1688</v>
      </c>
      <c r="T59" s="78">
        <v>-1688</v>
      </c>
      <c r="U59" s="19"/>
      <c r="V59" s="63"/>
      <c r="W59" s="63"/>
      <c r="X59" s="63">
        <v>0.35779020190238953</v>
      </c>
      <c r="Y59" s="63">
        <v>0.36813980340957642</v>
      </c>
      <c r="Z59" s="63">
        <v>0.37691083550453186</v>
      </c>
      <c r="AA59" s="64"/>
      <c r="AB59" s="63"/>
      <c r="AC59" s="63"/>
      <c r="AD59" s="63">
        <v>0.35779020190238953</v>
      </c>
      <c r="AE59" s="63">
        <v>0.36683061718940735</v>
      </c>
      <c r="AF59" s="63">
        <v>0.37560164928436279</v>
      </c>
      <c r="AG59" s="64"/>
      <c r="AH59" s="63"/>
      <c r="AI59" s="63"/>
      <c r="AJ59" s="63">
        <v>0</v>
      </c>
      <c r="AK59" s="63">
        <v>-1.3091763248667121E-3</v>
      </c>
      <c r="AL59" s="63">
        <v>-1.3091763248667121E-3</v>
      </c>
      <c r="AM59" s="19"/>
      <c r="AN59" s="82"/>
      <c r="AO59" s="82"/>
      <c r="AP59" s="82">
        <f t="shared" si="20"/>
        <v>460000</v>
      </c>
      <c r="AQ59" s="82">
        <f t="shared" si="20"/>
        <v>475000</v>
      </c>
      <c r="AR59" s="82">
        <f t="shared" si="20"/>
        <v>485000</v>
      </c>
      <c r="AS59" s="37"/>
      <c r="AT59" s="82"/>
      <c r="AU59" s="82"/>
      <c r="AV59" s="82">
        <f t="shared" si="21"/>
        <v>0</v>
      </c>
      <c r="AW59" s="82">
        <f t="shared" si="21"/>
        <v>0</v>
      </c>
      <c r="AX59" s="82">
        <f t="shared" si="21"/>
        <v>0</v>
      </c>
      <c r="AY59" s="37"/>
      <c r="AZ59" s="83"/>
      <c r="BA59" s="83"/>
      <c r="BB59" s="83">
        <f t="shared" si="22"/>
        <v>0.35779020190238953</v>
      </c>
      <c r="BC59" s="83">
        <f t="shared" si="22"/>
        <v>0.36683061718940735</v>
      </c>
      <c r="BD59" s="83">
        <f t="shared" si="22"/>
        <v>0.37560164928436279</v>
      </c>
      <c r="BF59" s="83"/>
      <c r="BG59" s="83"/>
      <c r="BH59" s="83">
        <f t="shared" si="23"/>
        <v>0</v>
      </c>
      <c r="BI59" s="83">
        <f t="shared" si="23"/>
        <v>-1.3091763248667121E-3</v>
      </c>
      <c r="BJ59" s="83">
        <f t="shared" si="23"/>
        <v>-1.3091763248667121E-3</v>
      </c>
    </row>
    <row r="60" spans="2:62" s="12" customFormat="1" ht="18" customHeight="1" x14ac:dyDescent="0.2">
      <c r="B60" s="38" t="s">
        <v>81</v>
      </c>
      <c r="C60" s="19"/>
      <c r="D60" s="79"/>
      <c r="E60" s="79"/>
      <c r="F60" s="79"/>
      <c r="G60" s="7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19"/>
      <c r="V60" s="65"/>
      <c r="W60" s="65"/>
      <c r="X60" s="65"/>
      <c r="Y60" s="65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19"/>
      <c r="AN60" s="82"/>
      <c r="AO60" s="82"/>
      <c r="AP60" s="82"/>
      <c r="AQ60" s="82"/>
      <c r="AR60" s="82"/>
      <c r="AS60" s="37"/>
      <c r="AT60" s="82"/>
      <c r="AU60" s="82"/>
      <c r="AV60" s="82">
        <f t="shared" si="21"/>
        <v>0</v>
      </c>
      <c r="AW60" s="82">
        <f t="shared" si="21"/>
        <v>0</v>
      </c>
      <c r="AX60" s="82">
        <f t="shared" si="21"/>
        <v>0</v>
      </c>
      <c r="AY60" s="37"/>
      <c r="AZ60" s="83"/>
      <c r="BA60" s="83"/>
      <c r="BB60" s="83">
        <f t="shared" si="22"/>
        <v>0</v>
      </c>
      <c r="BC60" s="83">
        <f t="shared" si="22"/>
        <v>0</v>
      </c>
      <c r="BD60" s="83">
        <f t="shared" si="22"/>
        <v>0</v>
      </c>
      <c r="BF60" s="83"/>
      <c r="BG60" s="83"/>
      <c r="BH60" s="83">
        <f t="shared" si="23"/>
        <v>0</v>
      </c>
      <c r="BI60" s="83">
        <f t="shared" si="23"/>
        <v>0</v>
      </c>
      <c r="BJ60" s="83">
        <f t="shared" si="23"/>
        <v>0</v>
      </c>
    </row>
    <row r="61" spans="2:62" s="12" customFormat="1" ht="18" customHeight="1" x14ac:dyDescent="0.2">
      <c r="C61" s="19" t="s">
        <v>18</v>
      </c>
      <c r="D61" s="78"/>
      <c r="E61" s="78"/>
      <c r="F61" s="78">
        <v>379784.65625</v>
      </c>
      <c r="G61" s="78">
        <v>383010.65625</v>
      </c>
      <c r="H61" s="78">
        <v>388851.34375</v>
      </c>
      <c r="I61" s="62"/>
      <c r="J61" s="78"/>
      <c r="K61" s="78"/>
      <c r="L61" s="78">
        <v>378323</v>
      </c>
      <c r="M61" s="78">
        <v>378716.65625</v>
      </c>
      <c r="N61" s="78">
        <v>385178.65625</v>
      </c>
      <c r="O61" s="62"/>
      <c r="P61" s="78"/>
      <c r="Q61" s="78"/>
      <c r="R61" s="78">
        <v>-1461.6666259765625</v>
      </c>
      <c r="S61" s="78">
        <v>-4294</v>
      </c>
      <c r="T61" s="78">
        <v>-3672.666748046875</v>
      </c>
      <c r="U61" s="19"/>
      <c r="V61" s="63"/>
      <c r="W61" s="63"/>
      <c r="X61" s="63">
        <v>0.14240673184394836</v>
      </c>
      <c r="Y61" s="63">
        <v>0.14361637830734253</v>
      </c>
      <c r="Z61" s="63">
        <v>0.1458064466714859</v>
      </c>
      <c r="AA61" s="64"/>
      <c r="AB61" s="63"/>
      <c r="AC61" s="63"/>
      <c r="AD61" s="63">
        <v>0.14185865223407745</v>
      </c>
      <c r="AE61" s="63">
        <v>0.14200626313686371</v>
      </c>
      <c r="AF61" s="63">
        <v>0.14442931115627289</v>
      </c>
      <c r="AG61" s="64"/>
      <c r="AH61" s="63"/>
      <c r="AI61" s="63"/>
      <c r="AJ61" s="63">
        <v>-5.4807960987091064E-4</v>
      </c>
      <c r="AK61" s="63">
        <v>-1.6101151704788208E-3</v>
      </c>
      <c r="AL61" s="63">
        <v>-1.3771355152130127E-3</v>
      </c>
      <c r="AM61" s="19"/>
      <c r="AN61" s="82"/>
      <c r="AO61" s="82"/>
      <c r="AP61" s="82">
        <f t="shared" si="20"/>
        <v>380000</v>
      </c>
      <c r="AQ61" s="82">
        <f t="shared" si="20"/>
        <v>380000</v>
      </c>
      <c r="AR61" s="82">
        <f t="shared" si="20"/>
        <v>385000</v>
      </c>
      <c r="AS61" s="37"/>
      <c r="AT61" s="82"/>
      <c r="AU61" s="82"/>
      <c r="AV61" s="82">
        <f t="shared" si="21"/>
        <v>0</v>
      </c>
      <c r="AW61" s="82">
        <f t="shared" si="21"/>
        <v>-5000</v>
      </c>
      <c r="AX61" s="82">
        <f t="shared" si="21"/>
        <v>-5000</v>
      </c>
      <c r="AY61" s="37"/>
      <c r="AZ61" s="83"/>
      <c r="BA61" s="83"/>
      <c r="BB61" s="83">
        <f t="shared" si="22"/>
        <v>0.14185865223407745</v>
      </c>
      <c r="BC61" s="83">
        <f t="shared" si="22"/>
        <v>0.14200626313686371</v>
      </c>
      <c r="BD61" s="83">
        <f t="shared" si="22"/>
        <v>0.14442931115627289</v>
      </c>
      <c r="BF61" s="83"/>
      <c r="BG61" s="83"/>
      <c r="BH61" s="83">
        <f t="shared" si="23"/>
        <v>-5.4807960987091064E-4</v>
      </c>
      <c r="BI61" s="83">
        <f t="shared" si="23"/>
        <v>-1.6101151704788208E-3</v>
      </c>
      <c r="BJ61" s="83">
        <f t="shared" si="23"/>
        <v>-1.3771355152130127E-3</v>
      </c>
    </row>
    <row r="62" spans="2:62" s="12" customFormat="1" ht="18" customHeight="1" x14ac:dyDescent="0.2">
      <c r="C62" s="19" t="s">
        <v>19</v>
      </c>
      <c r="D62" s="78"/>
      <c r="E62" s="78"/>
      <c r="F62" s="78">
        <v>1296327.375</v>
      </c>
      <c r="G62" s="78">
        <v>1300324.625</v>
      </c>
      <c r="H62" s="78">
        <v>1334323.375</v>
      </c>
      <c r="I62" s="62"/>
      <c r="J62" s="78"/>
      <c r="K62" s="78"/>
      <c r="L62" s="78">
        <v>1286492.375</v>
      </c>
      <c r="M62" s="78">
        <v>1292506.375</v>
      </c>
      <c r="N62" s="78">
        <v>1327560.375</v>
      </c>
      <c r="O62" s="62"/>
      <c r="P62" s="78"/>
      <c r="Q62" s="78"/>
      <c r="R62" s="78">
        <v>-9835</v>
      </c>
      <c r="S62" s="78">
        <v>-7818.33349609375</v>
      </c>
      <c r="T62" s="78">
        <v>-6763</v>
      </c>
      <c r="U62" s="19"/>
      <c r="V62" s="63"/>
      <c r="W62" s="63"/>
      <c r="X62" s="63">
        <v>0.17633932828903198</v>
      </c>
      <c r="Y62" s="63">
        <v>0.17688308656215668</v>
      </c>
      <c r="Z62" s="63">
        <v>0.18150791525840759</v>
      </c>
      <c r="AA62" s="64"/>
      <c r="AB62" s="63"/>
      <c r="AC62" s="63"/>
      <c r="AD62" s="63">
        <v>0.17500147223472595</v>
      </c>
      <c r="AE62" s="63">
        <v>0.17581956088542938</v>
      </c>
      <c r="AF62" s="63">
        <v>0.18058794736862183</v>
      </c>
      <c r="AG62" s="64"/>
      <c r="AH62" s="63"/>
      <c r="AI62" s="63"/>
      <c r="AJ62" s="63">
        <v>-1.3378560543060303E-3</v>
      </c>
      <c r="AK62" s="63">
        <v>-1.0635256767272949E-3</v>
      </c>
      <c r="AL62" s="63">
        <v>-9.199678897857666E-4</v>
      </c>
      <c r="AM62" s="19"/>
      <c r="AN62" s="82"/>
      <c r="AO62" s="82"/>
      <c r="AP62" s="82">
        <f t="shared" si="20"/>
        <v>1285000</v>
      </c>
      <c r="AQ62" s="82">
        <f t="shared" si="20"/>
        <v>1295000</v>
      </c>
      <c r="AR62" s="82">
        <f t="shared" si="20"/>
        <v>1330000</v>
      </c>
      <c r="AS62" s="37"/>
      <c r="AT62" s="82"/>
      <c r="AU62" s="82"/>
      <c r="AV62" s="82">
        <f t="shared" si="21"/>
        <v>-10000</v>
      </c>
      <c r="AW62" s="82">
        <f t="shared" si="21"/>
        <v>-10000</v>
      </c>
      <c r="AX62" s="82">
        <f t="shared" si="21"/>
        <v>-5000</v>
      </c>
      <c r="AY62" s="37"/>
      <c r="AZ62" s="83"/>
      <c r="BA62" s="83"/>
      <c r="BB62" s="83">
        <f t="shared" si="22"/>
        <v>0.17500147223472595</v>
      </c>
      <c r="BC62" s="83">
        <f t="shared" si="22"/>
        <v>0.17581956088542938</v>
      </c>
      <c r="BD62" s="83">
        <f t="shared" si="22"/>
        <v>0.18058794736862183</v>
      </c>
      <c r="BF62" s="83"/>
      <c r="BG62" s="83"/>
      <c r="BH62" s="83">
        <f t="shared" si="23"/>
        <v>-1.3378560543060303E-3</v>
      </c>
      <c r="BI62" s="83">
        <f t="shared" si="23"/>
        <v>-1.0635256767272949E-3</v>
      </c>
      <c r="BJ62" s="83">
        <f t="shared" si="23"/>
        <v>-9.199678897857666E-4</v>
      </c>
    </row>
    <row r="63" spans="2:62" s="12" customFormat="1" ht="18" customHeight="1" x14ac:dyDescent="0.2">
      <c r="C63" s="19" t="s">
        <v>32</v>
      </c>
      <c r="D63" s="78"/>
      <c r="E63" s="78"/>
      <c r="F63" s="78">
        <v>819250</v>
      </c>
      <c r="G63" s="78">
        <v>839365</v>
      </c>
      <c r="H63" s="78">
        <v>865302.3125</v>
      </c>
      <c r="I63" s="62"/>
      <c r="J63" s="78"/>
      <c r="K63" s="78"/>
      <c r="L63" s="78">
        <v>813007.3125</v>
      </c>
      <c r="M63" s="78">
        <v>830185.6875</v>
      </c>
      <c r="N63" s="78">
        <v>850751</v>
      </c>
      <c r="O63" s="62"/>
      <c r="P63" s="78"/>
      <c r="Q63" s="78"/>
      <c r="R63" s="78">
        <v>-6242.66650390625</v>
      </c>
      <c r="S63" s="78">
        <v>-9179.3330078125</v>
      </c>
      <c r="T63" s="78">
        <v>-14551.3330078125</v>
      </c>
      <c r="U63" s="19"/>
      <c r="V63" s="63"/>
      <c r="W63" s="63"/>
      <c r="X63" s="63">
        <v>0.14975272119045258</v>
      </c>
      <c r="Y63" s="63">
        <v>0.15342959761619568</v>
      </c>
      <c r="Z63" s="63">
        <v>0.15817074477672577</v>
      </c>
      <c r="AA63" s="64"/>
      <c r="AB63" s="63"/>
      <c r="AC63" s="63"/>
      <c r="AD63" s="63">
        <v>0.14861162006855011</v>
      </c>
      <c r="AE63" s="63">
        <v>0.15175168216228485</v>
      </c>
      <c r="AF63" s="63">
        <v>0.15551087260246277</v>
      </c>
      <c r="AG63" s="64"/>
      <c r="AH63" s="63"/>
      <c r="AI63" s="63"/>
      <c r="AJ63" s="63">
        <v>-1.1411110172048211E-3</v>
      </c>
      <c r="AK63" s="63">
        <v>-1.6779104480519891E-3</v>
      </c>
      <c r="AL63" s="63">
        <v>-2.6598672848194838E-3</v>
      </c>
      <c r="AM63" s="19"/>
      <c r="AN63" s="82"/>
      <c r="AO63" s="82"/>
      <c r="AP63" s="82">
        <f t="shared" si="20"/>
        <v>815000</v>
      </c>
      <c r="AQ63" s="82">
        <f t="shared" si="20"/>
        <v>830000</v>
      </c>
      <c r="AR63" s="82">
        <f t="shared" si="20"/>
        <v>850000</v>
      </c>
      <c r="AS63" s="37"/>
      <c r="AT63" s="82"/>
      <c r="AU63" s="82"/>
      <c r="AV63" s="82">
        <f t="shared" si="21"/>
        <v>-5000</v>
      </c>
      <c r="AW63" s="82">
        <f t="shared" si="21"/>
        <v>-10000</v>
      </c>
      <c r="AX63" s="82">
        <f t="shared" si="21"/>
        <v>-15000</v>
      </c>
      <c r="AY63" s="37"/>
      <c r="AZ63" s="83"/>
      <c r="BA63" s="83"/>
      <c r="BB63" s="83">
        <f t="shared" si="22"/>
        <v>0.14861162006855011</v>
      </c>
      <c r="BC63" s="83">
        <f t="shared" si="22"/>
        <v>0.15175168216228485</v>
      </c>
      <c r="BD63" s="83">
        <f t="shared" si="22"/>
        <v>0.15551087260246277</v>
      </c>
      <c r="BF63" s="83"/>
      <c r="BG63" s="83"/>
      <c r="BH63" s="83">
        <f t="shared" si="23"/>
        <v>-1.1411110172048211E-3</v>
      </c>
      <c r="BI63" s="83">
        <f t="shared" si="23"/>
        <v>-1.6779104480519891E-3</v>
      </c>
      <c r="BJ63" s="83">
        <f t="shared" si="23"/>
        <v>-2.6598672848194838E-3</v>
      </c>
    </row>
    <row r="64" spans="2:62" s="12" customFormat="1" ht="18" customHeight="1" x14ac:dyDescent="0.2">
      <c r="C64" s="19" t="s">
        <v>20</v>
      </c>
      <c r="D64" s="78"/>
      <c r="E64" s="78"/>
      <c r="F64" s="78">
        <v>613688.6875</v>
      </c>
      <c r="G64" s="78">
        <v>627757</v>
      </c>
      <c r="H64" s="78">
        <v>659956.3125</v>
      </c>
      <c r="I64" s="62"/>
      <c r="J64" s="78"/>
      <c r="K64" s="78"/>
      <c r="L64" s="78">
        <v>612313.6875</v>
      </c>
      <c r="M64" s="78">
        <v>626382</v>
      </c>
      <c r="N64" s="78">
        <v>658581.3125</v>
      </c>
      <c r="O64" s="62"/>
      <c r="P64" s="78"/>
      <c r="Q64" s="78"/>
      <c r="R64" s="78">
        <v>-1375</v>
      </c>
      <c r="S64" s="78">
        <v>-1375</v>
      </c>
      <c r="T64" s="78">
        <v>-1375</v>
      </c>
      <c r="U64" s="19"/>
      <c r="V64" s="63"/>
      <c r="W64" s="63"/>
      <c r="X64" s="63">
        <v>0.12607540190219879</v>
      </c>
      <c r="Y64" s="63">
        <v>0.1289655864238739</v>
      </c>
      <c r="Z64" s="63">
        <v>0.13558056950569153</v>
      </c>
      <c r="AA64" s="64"/>
      <c r="AB64" s="63"/>
      <c r="AC64" s="63"/>
      <c r="AD64" s="63">
        <v>0.12579292058944702</v>
      </c>
      <c r="AE64" s="63">
        <v>0.12868310511112213</v>
      </c>
      <c r="AF64" s="63">
        <v>0.13529810309410095</v>
      </c>
      <c r="AG64" s="64"/>
      <c r="AH64" s="63"/>
      <c r="AI64" s="63"/>
      <c r="AJ64" s="63">
        <v>-2.8247633599676192E-4</v>
      </c>
      <c r="AK64" s="63">
        <v>-2.8247633599676192E-4</v>
      </c>
      <c r="AL64" s="63">
        <v>-2.8247633599676192E-4</v>
      </c>
      <c r="AM64" s="19"/>
      <c r="AN64" s="82"/>
      <c r="AO64" s="82"/>
      <c r="AP64" s="82">
        <f t="shared" si="20"/>
        <v>610000</v>
      </c>
      <c r="AQ64" s="82">
        <f t="shared" si="20"/>
        <v>625000</v>
      </c>
      <c r="AR64" s="82">
        <f t="shared" si="20"/>
        <v>660000</v>
      </c>
      <c r="AS64" s="37"/>
      <c r="AT64" s="82"/>
      <c r="AU64" s="82"/>
      <c r="AV64" s="82">
        <f t="shared" si="21"/>
        <v>0</v>
      </c>
      <c r="AW64" s="82">
        <f t="shared" si="21"/>
        <v>0</v>
      </c>
      <c r="AX64" s="82">
        <f t="shared" si="21"/>
        <v>0</v>
      </c>
      <c r="AY64" s="37"/>
      <c r="AZ64" s="83"/>
      <c r="BA64" s="83"/>
      <c r="BB64" s="83">
        <f t="shared" si="22"/>
        <v>0.12579292058944702</v>
      </c>
      <c r="BC64" s="83">
        <f t="shared" si="22"/>
        <v>0.12868310511112213</v>
      </c>
      <c r="BD64" s="83">
        <f t="shared" si="22"/>
        <v>0.13529810309410095</v>
      </c>
      <c r="BF64" s="83"/>
      <c r="BG64" s="83"/>
      <c r="BH64" s="83">
        <f t="shared" si="23"/>
        <v>-2.8247633599676192E-4</v>
      </c>
      <c r="BI64" s="83">
        <f t="shared" si="23"/>
        <v>-2.8247633599676192E-4</v>
      </c>
      <c r="BJ64" s="83">
        <f t="shared" si="23"/>
        <v>-2.8247633599676192E-4</v>
      </c>
    </row>
    <row r="65" spans="2:62" s="12" customFormat="1" ht="18" customHeight="1" x14ac:dyDescent="0.2">
      <c r="C65" s="19" t="s">
        <v>21</v>
      </c>
      <c r="D65" s="78"/>
      <c r="E65" s="78"/>
      <c r="F65" s="78">
        <v>1026129.6875</v>
      </c>
      <c r="G65" s="78">
        <v>1026057.6875</v>
      </c>
      <c r="H65" s="78">
        <v>1050602.625</v>
      </c>
      <c r="I65" s="62"/>
      <c r="J65" s="78"/>
      <c r="K65" s="78"/>
      <c r="L65" s="78">
        <v>1010671</v>
      </c>
      <c r="M65" s="78">
        <v>1004137</v>
      </c>
      <c r="N65" s="78">
        <v>1020106</v>
      </c>
      <c r="O65" s="62"/>
      <c r="P65" s="78"/>
      <c r="Q65" s="78"/>
      <c r="R65" s="78">
        <v>-15458.6669921875</v>
      </c>
      <c r="S65" s="78">
        <v>-21920.666015625</v>
      </c>
      <c r="T65" s="78">
        <v>-30496.666015625</v>
      </c>
      <c r="U65" s="19"/>
      <c r="V65" s="63"/>
      <c r="W65" s="63"/>
      <c r="X65" s="63">
        <v>0.17138431966304779</v>
      </c>
      <c r="Y65" s="63">
        <v>0.17137229442596436</v>
      </c>
      <c r="Z65" s="63">
        <v>0.17547179758548737</v>
      </c>
      <c r="AA65" s="64"/>
      <c r="AB65" s="63"/>
      <c r="AC65" s="63"/>
      <c r="AD65" s="63">
        <v>0.168802410364151</v>
      </c>
      <c r="AE65" s="63">
        <v>0.16771109402179718</v>
      </c>
      <c r="AF65" s="63">
        <v>0.17037823796272278</v>
      </c>
      <c r="AG65" s="64"/>
      <c r="AH65" s="63"/>
      <c r="AI65" s="63"/>
      <c r="AJ65" s="63">
        <v>-2.5819092988967896E-3</v>
      </c>
      <c r="AK65" s="63">
        <v>-3.6611955147236586E-3</v>
      </c>
      <c r="AL65" s="63">
        <v>-5.0935596227645874E-3</v>
      </c>
      <c r="AM65" s="19"/>
      <c r="AN65" s="82"/>
      <c r="AO65" s="82"/>
      <c r="AP65" s="82">
        <f t="shared" si="20"/>
        <v>1010000</v>
      </c>
      <c r="AQ65" s="82">
        <f t="shared" si="20"/>
        <v>1005000</v>
      </c>
      <c r="AR65" s="82">
        <f t="shared" si="20"/>
        <v>1020000</v>
      </c>
      <c r="AS65" s="37"/>
      <c r="AT65" s="82"/>
      <c r="AU65" s="82"/>
      <c r="AV65" s="82">
        <f t="shared" si="21"/>
        <v>-15000</v>
      </c>
      <c r="AW65" s="82">
        <f t="shared" si="21"/>
        <v>-20000</v>
      </c>
      <c r="AX65" s="82">
        <f t="shared" si="21"/>
        <v>-30000</v>
      </c>
      <c r="AY65" s="37"/>
      <c r="AZ65" s="83"/>
      <c r="BA65" s="83"/>
      <c r="BB65" s="83">
        <f t="shared" si="22"/>
        <v>0.168802410364151</v>
      </c>
      <c r="BC65" s="83">
        <f t="shared" si="22"/>
        <v>0.16771109402179718</v>
      </c>
      <c r="BD65" s="83">
        <f t="shared" si="22"/>
        <v>0.17037823796272278</v>
      </c>
      <c r="BF65" s="83"/>
      <c r="BG65" s="83"/>
      <c r="BH65" s="83">
        <f t="shared" si="23"/>
        <v>-2.5819092988967896E-3</v>
      </c>
      <c r="BI65" s="83">
        <f t="shared" si="23"/>
        <v>-3.6611955147236586E-3</v>
      </c>
      <c r="BJ65" s="83">
        <f t="shared" si="23"/>
        <v>-5.0935596227645874E-3</v>
      </c>
    </row>
    <row r="66" spans="2:62" s="12" customFormat="1" ht="18" customHeight="1" x14ac:dyDescent="0.2">
      <c r="C66" s="19" t="s">
        <v>56</v>
      </c>
      <c r="D66" s="78"/>
      <c r="E66" s="78"/>
      <c r="F66" s="78">
        <v>632299.6875</v>
      </c>
      <c r="G66" s="78">
        <v>636606.3125</v>
      </c>
      <c r="H66" s="78">
        <v>645609.3125</v>
      </c>
      <c r="I66" s="62"/>
      <c r="J66" s="78"/>
      <c r="K66" s="78"/>
      <c r="L66" s="78">
        <v>621102.3125</v>
      </c>
      <c r="M66" s="78">
        <v>624094.3125</v>
      </c>
      <c r="N66" s="78">
        <v>641614.6875</v>
      </c>
      <c r="O66" s="62"/>
      <c r="P66" s="78"/>
      <c r="Q66" s="78"/>
      <c r="R66" s="78">
        <v>-11197.3330078125</v>
      </c>
      <c r="S66" s="78">
        <v>-12512</v>
      </c>
      <c r="T66" s="78">
        <v>-3994.666748046875</v>
      </c>
      <c r="U66" s="19"/>
      <c r="V66" s="63"/>
      <c r="W66" s="63"/>
      <c r="X66" s="63">
        <v>0.10112850368022919</v>
      </c>
      <c r="Y66" s="63">
        <v>0.1018172949552536</v>
      </c>
      <c r="Z66" s="63">
        <v>0.10325721651315689</v>
      </c>
      <c r="AA66" s="64"/>
      <c r="AB66" s="63"/>
      <c r="AC66" s="63"/>
      <c r="AD66" s="63">
        <v>9.93376225233078E-2</v>
      </c>
      <c r="AE66" s="63">
        <v>9.9816158413887024E-2</v>
      </c>
      <c r="AF66" s="63">
        <v>0.10261831432580948</v>
      </c>
      <c r="AG66" s="64"/>
      <c r="AH66" s="63"/>
      <c r="AI66" s="63"/>
      <c r="AJ66" s="63">
        <v>-1.7908761510625482E-3</v>
      </c>
      <c r="AK66" s="63">
        <v>-2.0011414308100939E-3</v>
      </c>
      <c r="AL66" s="63">
        <v>-6.3889968441799283E-4</v>
      </c>
      <c r="AM66" s="19"/>
      <c r="AN66" s="82"/>
      <c r="AO66" s="82"/>
      <c r="AP66" s="82">
        <f t="shared" si="20"/>
        <v>620000</v>
      </c>
      <c r="AQ66" s="82">
        <f t="shared" si="20"/>
        <v>625000</v>
      </c>
      <c r="AR66" s="82">
        <f t="shared" si="20"/>
        <v>640000</v>
      </c>
      <c r="AS66" s="37"/>
      <c r="AT66" s="82"/>
      <c r="AU66" s="82"/>
      <c r="AV66" s="82">
        <f t="shared" si="21"/>
        <v>-10000</v>
      </c>
      <c r="AW66" s="82">
        <f t="shared" si="21"/>
        <v>-15000</v>
      </c>
      <c r="AX66" s="82">
        <f t="shared" si="21"/>
        <v>-5000</v>
      </c>
      <c r="AY66" s="37"/>
      <c r="AZ66" s="83"/>
      <c r="BA66" s="83"/>
      <c r="BB66" s="83">
        <f t="shared" si="22"/>
        <v>9.93376225233078E-2</v>
      </c>
      <c r="BC66" s="83">
        <f t="shared" si="22"/>
        <v>9.9816158413887024E-2</v>
      </c>
      <c r="BD66" s="83">
        <f t="shared" si="22"/>
        <v>0.10261831432580948</v>
      </c>
      <c r="BF66" s="83"/>
      <c r="BG66" s="83"/>
      <c r="BH66" s="83">
        <f t="shared" si="23"/>
        <v>-1.7908761510625482E-3</v>
      </c>
      <c r="BI66" s="83">
        <f t="shared" si="23"/>
        <v>-2.0011414308100939E-3</v>
      </c>
      <c r="BJ66" s="83">
        <f t="shared" si="23"/>
        <v>-6.3889968441799283E-4</v>
      </c>
    </row>
    <row r="67" spans="2:62" s="12" customFormat="1" ht="18" customHeight="1" x14ac:dyDescent="0.2">
      <c r="C67" s="19" t="s">
        <v>22</v>
      </c>
      <c r="D67" s="78"/>
      <c r="E67" s="78"/>
      <c r="F67" s="78">
        <v>1709227.625</v>
      </c>
      <c r="G67" s="78">
        <v>1672058</v>
      </c>
      <c r="H67" s="78">
        <v>1656589.625</v>
      </c>
      <c r="I67" s="62"/>
      <c r="J67" s="78"/>
      <c r="K67" s="78"/>
      <c r="L67" s="78">
        <v>1698844</v>
      </c>
      <c r="M67" s="78">
        <v>1670170</v>
      </c>
      <c r="N67" s="78">
        <v>1654701.625</v>
      </c>
      <c r="O67" s="62"/>
      <c r="P67" s="78"/>
      <c r="Q67" s="78"/>
      <c r="R67" s="78">
        <v>-10383.6669921875</v>
      </c>
      <c r="S67" s="78">
        <v>-1888</v>
      </c>
      <c r="T67" s="78">
        <v>-1888</v>
      </c>
      <c r="U67" s="19"/>
      <c r="V67" s="63"/>
      <c r="W67" s="63"/>
      <c r="X67" s="63">
        <v>0.18981511890888214</v>
      </c>
      <c r="Y67" s="63">
        <v>0.18568731844425201</v>
      </c>
      <c r="Z67" s="63">
        <v>0.18396951258182526</v>
      </c>
      <c r="AA67" s="64"/>
      <c r="AB67" s="63"/>
      <c r="AC67" s="63"/>
      <c r="AD67" s="63">
        <v>0.18866199254989624</v>
      </c>
      <c r="AE67" s="63">
        <v>0.18547764420509338</v>
      </c>
      <c r="AF67" s="63">
        <v>0.18375983834266663</v>
      </c>
      <c r="AG67" s="64"/>
      <c r="AH67" s="63"/>
      <c r="AI67" s="63"/>
      <c r="AJ67" s="63">
        <v>-1.1531362542882562E-3</v>
      </c>
      <c r="AK67" s="63">
        <v>-2.096692769555375E-4</v>
      </c>
      <c r="AL67" s="63">
        <v>-2.096692769555375E-4</v>
      </c>
      <c r="AM67" s="19"/>
      <c r="AN67" s="82"/>
      <c r="AO67" s="82"/>
      <c r="AP67" s="82">
        <f t="shared" si="20"/>
        <v>1700000</v>
      </c>
      <c r="AQ67" s="82">
        <f t="shared" si="20"/>
        <v>1670000</v>
      </c>
      <c r="AR67" s="82">
        <f t="shared" si="20"/>
        <v>1655000</v>
      </c>
      <c r="AS67" s="37"/>
      <c r="AT67" s="82"/>
      <c r="AU67" s="82"/>
      <c r="AV67" s="82">
        <f t="shared" si="21"/>
        <v>-10000</v>
      </c>
      <c r="AW67" s="82">
        <f t="shared" si="21"/>
        <v>0</v>
      </c>
      <c r="AX67" s="82">
        <f t="shared" si="21"/>
        <v>0</v>
      </c>
      <c r="AY67" s="37"/>
      <c r="AZ67" s="83"/>
      <c r="BA67" s="83"/>
      <c r="BB67" s="83">
        <f t="shared" si="22"/>
        <v>0.18866199254989624</v>
      </c>
      <c r="BC67" s="83">
        <f t="shared" si="22"/>
        <v>0.18547764420509338</v>
      </c>
      <c r="BD67" s="83">
        <f t="shared" si="22"/>
        <v>0.18375983834266663</v>
      </c>
      <c r="BF67" s="83"/>
      <c r="BG67" s="83"/>
      <c r="BH67" s="83">
        <f t="shared" si="23"/>
        <v>-1.1531362542882562E-3</v>
      </c>
      <c r="BI67" s="83">
        <f t="shared" si="23"/>
        <v>-2.096692769555375E-4</v>
      </c>
      <c r="BJ67" s="83">
        <f t="shared" si="23"/>
        <v>-2.096692769555375E-4</v>
      </c>
    </row>
    <row r="68" spans="2:62" s="12" customFormat="1" ht="18" customHeight="1" x14ac:dyDescent="0.2">
      <c r="C68" s="19" t="s">
        <v>23</v>
      </c>
      <c r="D68" s="78"/>
      <c r="E68" s="78"/>
      <c r="F68" s="78">
        <v>1107595.375</v>
      </c>
      <c r="G68" s="78">
        <v>1117234.625</v>
      </c>
      <c r="H68" s="78">
        <v>1124940.625</v>
      </c>
      <c r="I68" s="62"/>
      <c r="J68" s="78"/>
      <c r="K68" s="78"/>
      <c r="L68" s="78">
        <v>1107595.375</v>
      </c>
      <c r="M68" s="78">
        <v>1117234.625</v>
      </c>
      <c r="N68" s="78">
        <v>1124940.625</v>
      </c>
      <c r="O68" s="62"/>
      <c r="P68" s="78"/>
      <c r="Q68" s="78"/>
      <c r="R68" s="78">
        <v>0</v>
      </c>
      <c r="S68" s="78">
        <v>0</v>
      </c>
      <c r="T68" s="78">
        <v>0</v>
      </c>
      <c r="U68" s="19"/>
      <c r="V68" s="63"/>
      <c r="W68" s="63"/>
      <c r="X68" s="63">
        <v>0.12136399000883102</v>
      </c>
      <c r="Y68" s="63">
        <v>0.12242021411657333</v>
      </c>
      <c r="Z68" s="63">
        <v>0.12326459586620331</v>
      </c>
      <c r="AA68" s="64"/>
      <c r="AB68" s="63"/>
      <c r="AC68" s="63"/>
      <c r="AD68" s="63">
        <v>0.12136399000883102</v>
      </c>
      <c r="AE68" s="63">
        <v>0.12242021411657333</v>
      </c>
      <c r="AF68" s="63">
        <v>0.12326459586620331</v>
      </c>
      <c r="AG68" s="64"/>
      <c r="AH68" s="63"/>
      <c r="AI68" s="63"/>
      <c r="AJ68" s="63">
        <v>0</v>
      </c>
      <c r="AK68" s="63">
        <v>0</v>
      </c>
      <c r="AL68" s="63">
        <v>0</v>
      </c>
      <c r="AM68" s="19"/>
      <c r="AN68" s="82"/>
      <c r="AO68" s="82"/>
      <c r="AP68" s="82">
        <f t="shared" si="20"/>
        <v>1110000</v>
      </c>
      <c r="AQ68" s="82">
        <f t="shared" si="20"/>
        <v>1115000</v>
      </c>
      <c r="AR68" s="82">
        <f t="shared" si="20"/>
        <v>1125000</v>
      </c>
      <c r="AS68" s="37"/>
      <c r="AT68" s="82"/>
      <c r="AU68" s="82"/>
      <c r="AV68" s="82">
        <f t="shared" si="21"/>
        <v>0</v>
      </c>
      <c r="AW68" s="82">
        <f t="shared" si="21"/>
        <v>0</v>
      </c>
      <c r="AX68" s="82">
        <f t="shared" si="21"/>
        <v>0</v>
      </c>
      <c r="AY68" s="37"/>
      <c r="AZ68" s="83"/>
      <c r="BA68" s="83"/>
      <c r="BB68" s="83">
        <f t="shared" si="22"/>
        <v>0.12136399000883102</v>
      </c>
      <c r="BC68" s="83">
        <f t="shared" si="22"/>
        <v>0.12242021411657333</v>
      </c>
      <c r="BD68" s="83">
        <f t="shared" si="22"/>
        <v>0.12326459586620331</v>
      </c>
      <c r="BF68" s="83"/>
      <c r="BG68" s="83"/>
      <c r="BH68" s="83">
        <f t="shared" si="23"/>
        <v>0</v>
      </c>
      <c r="BI68" s="83">
        <f t="shared" si="23"/>
        <v>0</v>
      </c>
      <c r="BJ68" s="83">
        <f t="shared" si="23"/>
        <v>0</v>
      </c>
    </row>
    <row r="69" spans="2:62" s="12" customFormat="1" ht="18" customHeight="1" x14ac:dyDescent="0.2">
      <c r="C69" s="19" t="s">
        <v>24</v>
      </c>
      <c r="D69" s="78"/>
      <c r="E69" s="78"/>
      <c r="F69" s="78">
        <v>525250.6875</v>
      </c>
      <c r="G69" s="78">
        <v>564544</v>
      </c>
      <c r="H69" s="78">
        <v>586834.3125</v>
      </c>
      <c r="I69" s="62"/>
      <c r="J69" s="78"/>
      <c r="K69" s="78"/>
      <c r="L69" s="78">
        <v>525250.6875</v>
      </c>
      <c r="M69" s="78">
        <v>564544</v>
      </c>
      <c r="N69" s="78">
        <v>586834.3125</v>
      </c>
      <c r="O69" s="62"/>
      <c r="P69" s="78"/>
      <c r="Q69" s="78"/>
      <c r="R69" s="78">
        <v>0</v>
      </c>
      <c r="S69" s="78">
        <v>0</v>
      </c>
      <c r="T69" s="78">
        <v>0</v>
      </c>
      <c r="U69" s="19"/>
      <c r="V69" s="63"/>
      <c r="W69" s="63"/>
      <c r="X69" s="63">
        <v>9.3863263726234436E-2</v>
      </c>
      <c r="Y69" s="63">
        <v>0.1008850559592247</v>
      </c>
      <c r="Z69" s="63">
        <v>0.10486838221549988</v>
      </c>
      <c r="AA69" s="64"/>
      <c r="AB69" s="63"/>
      <c r="AC69" s="63"/>
      <c r="AD69" s="63">
        <v>9.3863263726234436E-2</v>
      </c>
      <c r="AE69" s="63">
        <v>0.1008850559592247</v>
      </c>
      <c r="AF69" s="63">
        <v>0.10486838221549988</v>
      </c>
      <c r="AG69" s="64"/>
      <c r="AH69" s="63"/>
      <c r="AI69" s="63"/>
      <c r="AJ69" s="63">
        <v>0</v>
      </c>
      <c r="AK69" s="63">
        <v>0</v>
      </c>
      <c r="AL69" s="63">
        <v>0</v>
      </c>
      <c r="AM69" s="19"/>
      <c r="AN69" s="82"/>
      <c r="AO69" s="82"/>
      <c r="AP69" s="82">
        <f t="shared" si="20"/>
        <v>525000</v>
      </c>
      <c r="AQ69" s="82">
        <f t="shared" si="20"/>
        <v>565000</v>
      </c>
      <c r="AR69" s="82">
        <f t="shared" si="20"/>
        <v>585000</v>
      </c>
      <c r="AS69" s="37"/>
      <c r="AT69" s="82"/>
      <c r="AU69" s="82"/>
      <c r="AV69" s="82">
        <f t="shared" si="21"/>
        <v>0</v>
      </c>
      <c r="AW69" s="82">
        <f t="shared" si="21"/>
        <v>0</v>
      </c>
      <c r="AX69" s="82">
        <f t="shared" si="21"/>
        <v>0</v>
      </c>
      <c r="AY69" s="37"/>
      <c r="AZ69" s="83"/>
      <c r="BA69" s="83"/>
      <c r="BB69" s="83">
        <f t="shared" si="22"/>
        <v>9.3863263726234436E-2</v>
      </c>
      <c r="BC69" s="83">
        <f t="shared" si="22"/>
        <v>0.1008850559592247</v>
      </c>
      <c r="BD69" s="83">
        <f t="shared" si="22"/>
        <v>0.10486838221549988</v>
      </c>
      <c r="BF69" s="83"/>
      <c r="BG69" s="83"/>
      <c r="BH69" s="83">
        <f t="shared" si="23"/>
        <v>0</v>
      </c>
      <c r="BI69" s="83">
        <f t="shared" si="23"/>
        <v>0</v>
      </c>
      <c r="BJ69" s="83">
        <f t="shared" si="23"/>
        <v>0</v>
      </c>
    </row>
    <row r="70" spans="2:62" s="12" customFormat="1" ht="18" customHeight="1" x14ac:dyDescent="0.2">
      <c r="C70" s="19" t="s">
        <v>16</v>
      </c>
      <c r="D70" s="78"/>
      <c r="E70" s="78"/>
      <c r="F70" s="78">
        <v>433888</v>
      </c>
      <c r="G70" s="78">
        <v>436925.34375</v>
      </c>
      <c r="H70" s="78">
        <v>442382.65625</v>
      </c>
      <c r="I70" s="62"/>
      <c r="J70" s="78"/>
      <c r="K70" s="78"/>
      <c r="L70" s="78">
        <v>432301.34375</v>
      </c>
      <c r="M70" s="78">
        <v>433752</v>
      </c>
      <c r="N70" s="78">
        <v>439209.34375</v>
      </c>
      <c r="O70" s="62"/>
      <c r="P70" s="78"/>
      <c r="Q70" s="78"/>
      <c r="R70" s="78">
        <v>-1586.6666259765625</v>
      </c>
      <c r="S70" s="78">
        <v>-3173.333251953125</v>
      </c>
      <c r="T70" s="78">
        <v>-3173.333251953125</v>
      </c>
      <c r="U70" s="19"/>
      <c r="V70" s="63"/>
      <c r="W70" s="63"/>
      <c r="X70" s="63">
        <v>0.13843007385730743</v>
      </c>
      <c r="Y70" s="63">
        <v>0.13939911127090454</v>
      </c>
      <c r="Z70" s="63">
        <v>0.14114025235176086</v>
      </c>
      <c r="AA70" s="64"/>
      <c r="AB70" s="63"/>
      <c r="AC70" s="63"/>
      <c r="AD70" s="63">
        <v>0.13792385160923004</v>
      </c>
      <c r="AE70" s="63">
        <v>0.13838668167591095</v>
      </c>
      <c r="AF70" s="63">
        <v>0.14012782275676727</v>
      </c>
      <c r="AG70" s="64"/>
      <c r="AH70" s="63"/>
      <c r="AI70" s="63"/>
      <c r="AJ70" s="63">
        <v>-5.0621730042621493E-4</v>
      </c>
      <c r="AK70" s="63">
        <v>-1.0124346008524299E-3</v>
      </c>
      <c r="AL70" s="63">
        <v>-1.0124346008524299E-3</v>
      </c>
      <c r="AM70" s="19"/>
      <c r="AN70" s="82"/>
      <c r="AO70" s="82"/>
      <c r="AP70" s="82">
        <f t="shared" si="20"/>
        <v>430000</v>
      </c>
      <c r="AQ70" s="82">
        <f t="shared" si="20"/>
        <v>435000</v>
      </c>
      <c r="AR70" s="82">
        <f t="shared" si="20"/>
        <v>440000</v>
      </c>
      <c r="AS70" s="37"/>
      <c r="AT70" s="82"/>
      <c r="AU70" s="82"/>
      <c r="AV70" s="82">
        <f t="shared" si="21"/>
        <v>0</v>
      </c>
      <c r="AW70" s="82">
        <f t="shared" si="21"/>
        <v>-5000</v>
      </c>
      <c r="AX70" s="82">
        <f t="shared" si="21"/>
        <v>-5000</v>
      </c>
      <c r="AY70" s="37"/>
      <c r="AZ70" s="83"/>
      <c r="BA70" s="83"/>
      <c r="BB70" s="83">
        <f t="shared" si="22"/>
        <v>0.13792385160923004</v>
      </c>
      <c r="BC70" s="83">
        <f t="shared" si="22"/>
        <v>0.13838668167591095</v>
      </c>
      <c r="BD70" s="83">
        <f t="shared" si="22"/>
        <v>0.14012782275676727</v>
      </c>
      <c r="BF70" s="83"/>
      <c r="BG70" s="83"/>
      <c r="BH70" s="83">
        <f t="shared" si="23"/>
        <v>-5.0621730042621493E-4</v>
      </c>
      <c r="BI70" s="83">
        <f t="shared" si="23"/>
        <v>-1.0124346008524299E-3</v>
      </c>
      <c r="BJ70" s="83">
        <f t="shared" si="23"/>
        <v>-1.0124346008524299E-3</v>
      </c>
    </row>
    <row r="71" spans="2:62" s="12" customFormat="1" ht="18" customHeight="1" x14ac:dyDescent="0.2">
      <c r="C71" s="19" t="s">
        <v>17</v>
      </c>
      <c r="D71" s="78"/>
      <c r="E71" s="78"/>
      <c r="F71" s="78">
        <v>667488.6875</v>
      </c>
      <c r="G71" s="78">
        <v>666153</v>
      </c>
      <c r="H71" s="78">
        <v>669677.3125</v>
      </c>
      <c r="I71" s="62"/>
      <c r="J71" s="78"/>
      <c r="K71" s="78"/>
      <c r="L71" s="78">
        <v>665983.6875</v>
      </c>
      <c r="M71" s="78">
        <v>664648</v>
      </c>
      <c r="N71" s="78">
        <v>669677.3125</v>
      </c>
      <c r="O71" s="62"/>
      <c r="P71" s="78"/>
      <c r="Q71" s="78"/>
      <c r="R71" s="78">
        <v>-1505</v>
      </c>
      <c r="S71" s="78">
        <v>-1505</v>
      </c>
      <c r="T71" s="78">
        <v>0</v>
      </c>
      <c r="U71" s="19"/>
      <c r="V71" s="63"/>
      <c r="W71" s="63"/>
      <c r="X71" s="63">
        <v>0.12401631474494934</v>
      </c>
      <c r="Y71" s="63">
        <v>0.1237681582570076</v>
      </c>
      <c r="Z71" s="63">
        <v>0.12442295998334885</v>
      </c>
      <c r="AA71" s="64"/>
      <c r="AB71" s="63"/>
      <c r="AC71" s="63"/>
      <c r="AD71" s="63">
        <v>0.12373669445514679</v>
      </c>
      <c r="AE71" s="63">
        <v>0.12348853051662445</v>
      </c>
      <c r="AF71" s="63">
        <v>0.12442295998334885</v>
      </c>
      <c r="AG71" s="64"/>
      <c r="AH71" s="63"/>
      <c r="AI71" s="63"/>
      <c r="AJ71" s="63">
        <v>-2.7962276362814009E-4</v>
      </c>
      <c r="AK71" s="63">
        <v>-2.7962276362814009E-4</v>
      </c>
      <c r="AL71" s="63">
        <v>0</v>
      </c>
      <c r="AM71" s="19"/>
      <c r="AN71" s="82"/>
      <c r="AO71" s="82"/>
      <c r="AP71" s="82">
        <f t="shared" si="20"/>
        <v>665000</v>
      </c>
      <c r="AQ71" s="82">
        <f t="shared" si="20"/>
        <v>665000</v>
      </c>
      <c r="AR71" s="82">
        <f t="shared" si="20"/>
        <v>670000</v>
      </c>
      <c r="AS71" s="37"/>
      <c r="AT71" s="82"/>
      <c r="AU71" s="82"/>
      <c r="AV71" s="82">
        <f t="shared" si="21"/>
        <v>0</v>
      </c>
      <c r="AW71" s="82">
        <f t="shared" si="21"/>
        <v>0</v>
      </c>
      <c r="AX71" s="82">
        <f t="shared" si="21"/>
        <v>0</v>
      </c>
      <c r="AY71" s="37"/>
      <c r="AZ71" s="83"/>
      <c r="BA71" s="83"/>
      <c r="BB71" s="83">
        <f t="shared" si="22"/>
        <v>0.12373669445514679</v>
      </c>
      <c r="BC71" s="83">
        <f t="shared" si="22"/>
        <v>0.12348853051662445</v>
      </c>
      <c r="BD71" s="83">
        <f t="shared" si="22"/>
        <v>0.12442295998334885</v>
      </c>
      <c r="BF71" s="83"/>
      <c r="BG71" s="83"/>
      <c r="BH71" s="83">
        <f t="shared" si="23"/>
        <v>-2.7962276362814009E-4</v>
      </c>
      <c r="BI71" s="83">
        <f t="shared" si="23"/>
        <v>-2.7962276362814009E-4</v>
      </c>
      <c r="BJ71" s="83">
        <f t="shared" si="23"/>
        <v>0</v>
      </c>
    </row>
    <row r="72" spans="2:62" s="12" customFormat="1" ht="18" customHeight="1" x14ac:dyDescent="0.2">
      <c r="C72" s="19" t="s">
        <v>57</v>
      </c>
      <c r="D72" s="78"/>
      <c r="E72" s="78"/>
      <c r="F72" s="78">
        <v>242937.671875</v>
      </c>
      <c r="G72" s="78">
        <v>243580</v>
      </c>
      <c r="H72" s="78">
        <v>247084</v>
      </c>
      <c r="I72" s="62"/>
      <c r="J72" s="78"/>
      <c r="K72" s="78"/>
      <c r="L72" s="78">
        <v>242301</v>
      </c>
      <c r="M72" s="78">
        <v>242107</v>
      </c>
      <c r="N72" s="78">
        <v>245113.671875</v>
      </c>
      <c r="O72" s="62"/>
      <c r="P72" s="78"/>
      <c r="Q72" s="78"/>
      <c r="R72" s="78">
        <v>-636.66668701171875</v>
      </c>
      <c r="S72" s="78">
        <v>-1473</v>
      </c>
      <c r="T72" s="78">
        <v>-1970.3333740234375</v>
      </c>
      <c r="U72" s="19"/>
      <c r="V72" s="63"/>
      <c r="W72" s="63"/>
      <c r="X72" s="63">
        <v>0.12845402956008911</v>
      </c>
      <c r="Y72" s="63">
        <v>0.12879367172718048</v>
      </c>
      <c r="Z72" s="63">
        <v>0.13064642250537872</v>
      </c>
      <c r="AA72" s="64"/>
      <c r="AB72" s="63"/>
      <c r="AC72" s="63"/>
      <c r="AD72" s="63">
        <v>0.1281173974275589</v>
      </c>
      <c r="AE72" s="63">
        <v>0.12801481783390045</v>
      </c>
      <c r="AF72" s="63">
        <v>0.12960460782051086</v>
      </c>
      <c r="AG72" s="64"/>
      <c r="AH72" s="63"/>
      <c r="AI72" s="63"/>
      <c r="AJ72" s="63">
        <v>-3.366371092852205E-4</v>
      </c>
      <c r="AK72" s="63">
        <v>-7.788538932800293E-4</v>
      </c>
      <c r="AL72" s="63">
        <v>-1.0418196907266974E-3</v>
      </c>
      <c r="AM72" s="19"/>
      <c r="AN72" s="82"/>
      <c r="AO72" s="82"/>
      <c r="AP72" s="82">
        <f t="shared" si="20"/>
        <v>240000</v>
      </c>
      <c r="AQ72" s="82">
        <f t="shared" si="20"/>
        <v>240000</v>
      </c>
      <c r="AR72" s="82">
        <f t="shared" si="20"/>
        <v>245000</v>
      </c>
      <c r="AS72" s="37"/>
      <c r="AT72" s="82"/>
      <c r="AU72" s="82"/>
      <c r="AV72" s="82">
        <f t="shared" si="21"/>
        <v>0</v>
      </c>
      <c r="AW72" s="82">
        <f t="shared" si="21"/>
        <v>0</v>
      </c>
      <c r="AX72" s="82">
        <f t="shared" si="21"/>
        <v>0</v>
      </c>
      <c r="AY72" s="37"/>
      <c r="AZ72" s="83"/>
      <c r="BA72" s="83"/>
      <c r="BB72" s="83">
        <f t="shared" si="22"/>
        <v>0.1281173974275589</v>
      </c>
      <c r="BC72" s="83">
        <f t="shared" si="22"/>
        <v>0.12801481783390045</v>
      </c>
      <c r="BD72" s="83">
        <f t="shared" si="22"/>
        <v>0.12960460782051086</v>
      </c>
      <c r="BF72" s="83"/>
      <c r="BG72" s="83"/>
      <c r="BH72" s="83">
        <f t="shared" si="23"/>
        <v>-3.366371092852205E-4</v>
      </c>
      <c r="BI72" s="83">
        <f t="shared" si="23"/>
        <v>-7.788538932800293E-4</v>
      </c>
      <c r="BJ72" s="83">
        <f t="shared" si="23"/>
        <v>-1.0418196907266974E-3</v>
      </c>
    </row>
    <row r="73" spans="2:62" s="12" customFormat="1" x14ac:dyDescent="0.2"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40"/>
      <c r="AW73" s="40"/>
      <c r="AX73" s="40"/>
      <c r="AY73" s="20"/>
      <c r="AZ73" s="40"/>
      <c r="BB73" s="20"/>
      <c r="BC73" s="41"/>
      <c r="BD73" s="40"/>
    </row>
    <row r="74" spans="2:62" s="12" customFormat="1" ht="17.45" customHeight="1" x14ac:dyDescent="0.2">
      <c r="B74" s="132" t="s">
        <v>84</v>
      </c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</row>
    <row r="75" spans="2:62" s="12" customFormat="1" ht="15.75" customHeight="1" x14ac:dyDescent="0.2">
      <c r="B75" s="133" t="s">
        <v>85</v>
      </c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</row>
    <row r="76" spans="2:62" s="12" customFormat="1" x14ac:dyDescent="0.2">
      <c r="B76" s="12" t="s">
        <v>87</v>
      </c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3"/>
      <c r="AP76" s="43"/>
      <c r="AQ76" s="43"/>
      <c r="AR76" s="42"/>
      <c r="AS76" s="42"/>
      <c r="AT76" s="42"/>
      <c r="AU76" s="42"/>
      <c r="AV76" s="42"/>
      <c r="AW76" s="44"/>
      <c r="AX76" s="44"/>
      <c r="AY76" s="44"/>
      <c r="AZ76" s="24"/>
    </row>
    <row r="77" spans="2:62" s="12" customFormat="1" x14ac:dyDescent="0.2"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3"/>
      <c r="AP77" s="43"/>
      <c r="AQ77" s="43"/>
      <c r="AR77" s="42"/>
      <c r="AS77" s="42"/>
      <c r="AT77" s="42"/>
      <c r="AU77" s="42"/>
      <c r="AV77" s="42"/>
      <c r="AW77" s="44"/>
      <c r="AX77" s="44"/>
      <c r="AY77" s="44"/>
      <c r="AZ77" s="24"/>
    </row>
    <row r="78" spans="2:62" s="12" customFormat="1" x14ac:dyDescent="0.2"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3"/>
      <c r="AP78" s="43"/>
      <c r="AQ78" s="43"/>
      <c r="AR78" s="42"/>
      <c r="AS78" s="42"/>
      <c r="AT78" s="42"/>
      <c r="AU78" s="42"/>
      <c r="AV78" s="42"/>
      <c r="AW78" s="44"/>
      <c r="AX78" s="44"/>
      <c r="AY78" s="44"/>
      <c r="AZ78" s="24"/>
    </row>
    <row r="79" spans="2:62" s="12" customFormat="1" x14ac:dyDescent="0.2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3"/>
      <c r="AQ79" s="43"/>
      <c r="AR79" s="42"/>
      <c r="AS79" s="42"/>
      <c r="AT79" s="42"/>
      <c r="AU79" s="42"/>
      <c r="AV79" s="42"/>
      <c r="AW79" s="44"/>
      <c r="AX79" s="44"/>
      <c r="AY79" s="44"/>
      <c r="AZ79" s="24"/>
    </row>
    <row r="80" spans="2:62" s="12" customFormat="1" x14ac:dyDescent="0.2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3"/>
      <c r="AP80" s="43"/>
      <c r="AQ80" s="43"/>
      <c r="AR80" s="42"/>
      <c r="AS80" s="42"/>
      <c r="AT80" s="42"/>
      <c r="AU80" s="42"/>
      <c r="AV80" s="42"/>
      <c r="AW80" s="44"/>
      <c r="AX80" s="44"/>
      <c r="AY80" s="44"/>
      <c r="AZ80" s="24"/>
    </row>
    <row r="81" spans="2:52" s="12" customFormat="1" x14ac:dyDescent="0.2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2"/>
      <c r="AS81" s="42"/>
      <c r="AT81" s="42"/>
      <c r="AU81" s="42"/>
      <c r="AV81" s="42"/>
      <c r="AW81" s="44"/>
      <c r="AX81" s="44"/>
      <c r="AY81" s="44"/>
      <c r="AZ81" s="24"/>
    </row>
    <row r="82" spans="2:52" s="12" customFormat="1" x14ac:dyDescent="0.2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3"/>
      <c r="AP82" s="43"/>
      <c r="AQ82" s="43"/>
      <c r="AR82" s="42"/>
      <c r="AS82" s="42"/>
      <c r="AT82" s="42"/>
      <c r="AU82" s="42"/>
      <c r="AV82" s="42"/>
      <c r="AW82" s="44"/>
      <c r="AX82" s="44"/>
      <c r="AY82" s="44"/>
      <c r="AZ82" s="24"/>
    </row>
    <row r="83" spans="2:52" s="12" customFormat="1" x14ac:dyDescent="0.2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3"/>
      <c r="AP83" s="43"/>
      <c r="AQ83" s="43"/>
      <c r="AR83" s="42"/>
      <c r="AS83" s="42"/>
      <c r="AT83" s="42"/>
      <c r="AU83" s="42"/>
      <c r="AV83" s="42"/>
      <c r="AW83" s="44"/>
      <c r="AX83" s="44"/>
      <c r="AY83" s="44"/>
      <c r="AZ83" s="24"/>
    </row>
    <row r="84" spans="2:52" s="12" customFormat="1" x14ac:dyDescent="0.2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3"/>
      <c r="AP84" s="43"/>
      <c r="AQ84" s="43"/>
      <c r="AR84" s="42"/>
      <c r="AS84" s="42"/>
      <c r="AT84" s="42"/>
      <c r="AU84" s="42"/>
      <c r="AV84" s="42"/>
      <c r="AW84" s="44"/>
      <c r="AX84" s="44"/>
      <c r="AY84" s="44"/>
      <c r="AZ84" s="24"/>
    </row>
    <row r="85" spans="2:52" s="12" customFormat="1" x14ac:dyDescent="0.2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3"/>
      <c r="AP85" s="43"/>
      <c r="AQ85" s="43"/>
      <c r="AR85" s="42"/>
      <c r="AS85" s="42"/>
      <c r="AT85" s="42"/>
      <c r="AU85" s="42"/>
      <c r="AV85" s="42"/>
      <c r="AW85" s="44"/>
      <c r="AX85" s="44"/>
      <c r="AY85" s="44"/>
      <c r="AZ85" s="24"/>
    </row>
    <row r="86" spans="2:52" s="12" customFormat="1" x14ac:dyDescent="0.2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3"/>
      <c r="AP86" s="43"/>
      <c r="AQ86" s="43"/>
      <c r="AR86" s="42"/>
      <c r="AS86" s="42"/>
      <c r="AT86" s="42"/>
      <c r="AU86" s="42"/>
      <c r="AV86" s="42"/>
      <c r="AW86" s="44"/>
      <c r="AX86" s="44"/>
      <c r="AY86" s="44"/>
      <c r="AZ86" s="24"/>
    </row>
    <row r="87" spans="2:52" s="12" customFormat="1" x14ac:dyDescent="0.2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3"/>
      <c r="AQ87" s="43"/>
      <c r="AR87" s="42"/>
      <c r="AS87" s="42"/>
      <c r="AT87" s="42"/>
      <c r="AU87" s="42"/>
      <c r="AV87" s="42"/>
      <c r="AW87" s="44"/>
      <c r="AX87" s="44"/>
      <c r="AY87" s="44"/>
      <c r="AZ87" s="24"/>
    </row>
    <row r="88" spans="2:52" s="12" customFormat="1" x14ac:dyDescent="0.2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3"/>
      <c r="AP88" s="43"/>
      <c r="AQ88" s="43"/>
      <c r="AR88" s="42"/>
      <c r="AS88" s="42"/>
      <c r="AT88" s="42"/>
      <c r="AU88" s="42"/>
      <c r="AV88" s="42"/>
      <c r="AW88" s="44"/>
      <c r="AX88" s="44"/>
      <c r="AY88" s="44"/>
      <c r="AZ88" s="24"/>
    </row>
    <row r="89" spans="2:52" s="12" customFormat="1" x14ac:dyDescent="0.2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3"/>
      <c r="AP89" s="43"/>
      <c r="AQ89" s="43"/>
      <c r="AR89" s="42"/>
      <c r="AS89" s="42"/>
      <c r="AT89" s="42"/>
      <c r="AU89" s="42"/>
      <c r="AV89" s="42"/>
      <c r="AW89" s="44"/>
      <c r="AX89" s="44"/>
      <c r="AY89" s="44"/>
      <c r="AZ89" s="24"/>
    </row>
    <row r="90" spans="2:52" s="12" customFormat="1" x14ac:dyDescent="0.2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3"/>
      <c r="AP90" s="43"/>
      <c r="AQ90" s="43"/>
      <c r="AR90" s="42"/>
      <c r="AS90" s="42"/>
      <c r="AT90" s="42"/>
      <c r="AU90" s="42"/>
      <c r="AV90" s="42"/>
      <c r="AW90" s="44"/>
      <c r="AX90" s="44"/>
      <c r="AY90" s="44"/>
      <c r="AZ90" s="24"/>
    </row>
    <row r="91" spans="2:52" s="12" customFormat="1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3"/>
      <c r="AP91" s="43"/>
      <c r="AQ91" s="43"/>
      <c r="AR91" s="42"/>
      <c r="AS91" s="42"/>
      <c r="AT91" s="42"/>
      <c r="AU91" s="42"/>
      <c r="AV91" s="42"/>
      <c r="AW91" s="44"/>
      <c r="AX91" s="44"/>
      <c r="AY91" s="44"/>
      <c r="AZ91" s="24"/>
    </row>
    <row r="92" spans="2:52" s="12" customFormat="1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3"/>
      <c r="AP92" s="43"/>
      <c r="AQ92" s="43"/>
      <c r="AR92" s="42"/>
      <c r="AS92" s="42"/>
      <c r="AT92" s="42"/>
      <c r="AU92" s="42"/>
      <c r="AV92" s="42"/>
      <c r="AW92" s="44"/>
      <c r="AX92" s="44"/>
      <c r="AY92" s="44"/>
      <c r="AZ92" s="24"/>
    </row>
    <row r="93" spans="2:52" s="12" customFormat="1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3"/>
      <c r="AP93" s="43"/>
      <c r="AQ93" s="43"/>
      <c r="AR93" s="42"/>
      <c r="AS93" s="42"/>
      <c r="AT93" s="42"/>
      <c r="AU93" s="42"/>
      <c r="AV93" s="42"/>
      <c r="AW93" s="44"/>
      <c r="AX93" s="44"/>
      <c r="AY93" s="44"/>
      <c r="AZ93" s="24"/>
    </row>
    <row r="94" spans="2:52" s="12" customFormat="1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3"/>
      <c r="AP94" s="43"/>
      <c r="AQ94" s="43"/>
      <c r="AR94" s="42"/>
      <c r="AS94" s="42"/>
      <c r="AT94" s="42"/>
      <c r="AU94" s="42"/>
      <c r="AV94" s="42"/>
      <c r="AW94" s="44"/>
      <c r="AX94" s="44"/>
      <c r="AY94" s="44"/>
      <c r="AZ94" s="24"/>
    </row>
    <row r="95" spans="2:52" s="12" customFormat="1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3"/>
      <c r="AQ95" s="43"/>
      <c r="AR95" s="42"/>
      <c r="AS95" s="42"/>
      <c r="AT95" s="42"/>
      <c r="AU95" s="42"/>
      <c r="AV95" s="42"/>
      <c r="AW95" s="44"/>
      <c r="AX95" s="44"/>
      <c r="AY95" s="44"/>
      <c r="AZ95" s="24"/>
    </row>
    <row r="96" spans="2:52" s="12" customFormat="1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3"/>
      <c r="AP96" s="43"/>
      <c r="AQ96" s="43"/>
      <c r="AR96" s="42"/>
      <c r="AS96" s="42"/>
      <c r="AT96" s="42"/>
      <c r="AU96" s="42"/>
      <c r="AV96" s="42"/>
      <c r="AW96" s="44"/>
      <c r="AX96" s="44"/>
      <c r="AY96" s="44"/>
      <c r="AZ96" s="24"/>
    </row>
    <row r="97" spans="2:52" s="12" customFormat="1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3"/>
      <c r="AP97" s="43"/>
      <c r="AQ97" s="43"/>
      <c r="AR97" s="42"/>
      <c r="AS97" s="42"/>
      <c r="AT97" s="42"/>
      <c r="AU97" s="42"/>
      <c r="AV97" s="42"/>
      <c r="AW97" s="44"/>
      <c r="AX97" s="44"/>
      <c r="AY97" s="44"/>
      <c r="AZ97" s="24"/>
    </row>
    <row r="98" spans="2:52" s="12" customFormat="1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3"/>
      <c r="AP98" s="43"/>
      <c r="AQ98" s="43"/>
      <c r="AR98" s="42"/>
      <c r="AS98" s="42"/>
      <c r="AT98" s="42"/>
      <c r="AU98" s="42"/>
      <c r="AV98" s="42"/>
      <c r="AW98" s="44"/>
      <c r="AX98" s="44"/>
      <c r="AY98" s="44"/>
      <c r="AZ98" s="24"/>
    </row>
    <row r="99" spans="2:52" s="12" customFormat="1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3"/>
      <c r="AP99" s="43"/>
      <c r="AQ99" s="43"/>
      <c r="AR99" s="42"/>
      <c r="AS99" s="42"/>
      <c r="AT99" s="42"/>
      <c r="AU99" s="42"/>
      <c r="AV99" s="42"/>
      <c r="AW99" s="44"/>
      <c r="AX99" s="44"/>
      <c r="AY99" s="44"/>
      <c r="AZ99" s="24"/>
    </row>
    <row r="100" spans="2:52" s="12" customFormat="1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3"/>
      <c r="AP100" s="43"/>
      <c r="AQ100" s="43"/>
      <c r="AR100" s="42"/>
      <c r="AS100" s="42"/>
      <c r="AT100" s="42"/>
      <c r="AU100" s="42"/>
      <c r="AV100" s="42"/>
      <c r="AW100" s="44"/>
      <c r="AX100" s="44"/>
      <c r="AY100" s="44"/>
      <c r="AZ100" s="24"/>
    </row>
    <row r="101" spans="2:52" s="12" customFormat="1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3"/>
      <c r="AP101" s="43"/>
      <c r="AQ101" s="43"/>
      <c r="AR101" s="42"/>
      <c r="AS101" s="42"/>
      <c r="AT101" s="42"/>
      <c r="AU101" s="42"/>
      <c r="AV101" s="42"/>
      <c r="AW101" s="44"/>
      <c r="AX101" s="44"/>
      <c r="AY101" s="44"/>
      <c r="AZ101" s="24"/>
    </row>
    <row r="102" spans="2:52" s="12" customFormat="1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3"/>
      <c r="AP102" s="43"/>
      <c r="AQ102" s="43"/>
      <c r="AR102" s="42"/>
      <c r="AS102" s="42"/>
      <c r="AT102" s="42"/>
      <c r="AU102" s="42"/>
      <c r="AV102" s="42"/>
      <c r="AW102" s="44"/>
      <c r="AX102" s="44"/>
      <c r="AY102" s="44"/>
      <c r="AZ102" s="24"/>
    </row>
    <row r="103" spans="2:52" s="12" customFormat="1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3"/>
      <c r="AQ103" s="43"/>
      <c r="AR103" s="42"/>
      <c r="AS103" s="42"/>
      <c r="AT103" s="42"/>
      <c r="AU103" s="42"/>
      <c r="AV103" s="42"/>
      <c r="AW103" s="44"/>
      <c r="AX103" s="44"/>
      <c r="AY103" s="44"/>
      <c r="AZ103" s="24"/>
    </row>
    <row r="104" spans="2:52" s="12" customFormat="1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3"/>
      <c r="AP104" s="43"/>
      <c r="AQ104" s="43"/>
      <c r="AR104" s="42"/>
      <c r="AS104" s="42"/>
      <c r="AT104" s="42"/>
      <c r="AU104" s="42"/>
      <c r="AV104" s="42"/>
      <c r="AW104" s="44"/>
      <c r="AX104" s="44"/>
      <c r="AY104" s="44"/>
      <c r="AZ104" s="24"/>
    </row>
    <row r="105" spans="2:52" s="12" customFormat="1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3"/>
      <c r="AP105" s="43"/>
      <c r="AQ105" s="43"/>
      <c r="AR105" s="42"/>
      <c r="AS105" s="42"/>
      <c r="AT105" s="42"/>
      <c r="AU105" s="42"/>
      <c r="AV105" s="42"/>
      <c r="AW105" s="44"/>
      <c r="AX105" s="44"/>
      <c r="AY105" s="44"/>
      <c r="AZ105" s="24"/>
    </row>
    <row r="106" spans="2:52" s="12" customFormat="1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3"/>
      <c r="AP106" s="43"/>
      <c r="AQ106" s="43"/>
      <c r="AR106" s="42"/>
      <c r="AS106" s="42"/>
      <c r="AT106" s="42"/>
      <c r="AU106" s="42"/>
      <c r="AV106" s="42"/>
      <c r="AW106" s="44"/>
      <c r="AX106" s="44"/>
      <c r="AY106" s="44"/>
      <c r="AZ106" s="24"/>
    </row>
    <row r="107" spans="2:52" s="12" customFormat="1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3"/>
      <c r="AP107" s="43"/>
      <c r="AQ107" s="43"/>
      <c r="AR107" s="42"/>
      <c r="AS107" s="42"/>
      <c r="AT107" s="42"/>
      <c r="AU107" s="42"/>
      <c r="AV107" s="42"/>
      <c r="AW107" s="44"/>
      <c r="AX107" s="44"/>
      <c r="AY107" s="44"/>
      <c r="AZ107" s="24"/>
    </row>
    <row r="108" spans="2:52" s="12" customFormat="1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3"/>
      <c r="AP108" s="43"/>
      <c r="AQ108" s="43"/>
      <c r="AR108" s="42"/>
      <c r="AS108" s="42"/>
      <c r="AT108" s="42"/>
      <c r="AU108" s="42"/>
      <c r="AV108" s="42"/>
      <c r="AW108" s="44"/>
      <c r="AX108" s="44"/>
      <c r="AY108" s="44"/>
      <c r="AZ108" s="24"/>
    </row>
    <row r="109" spans="2:52" s="12" customFormat="1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3"/>
      <c r="AP109" s="43"/>
      <c r="AQ109" s="43"/>
      <c r="AR109" s="42"/>
      <c r="AS109" s="42"/>
      <c r="AT109" s="42"/>
      <c r="AU109" s="42"/>
      <c r="AV109" s="42"/>
      <c r="AW109" s="44"/>
      <c r="AX109" s="44"/>
      <c r="AY109" s="44"/>
      <c r="AZ109" s="24"/>
    </row>
    <row r="110" spans="2:52" s="12" customFormat="1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3"/>
      <c r="AP110" s="43"/>
      <c r="AQ110" s="43"/>
      <c r="AR110" s="42"/>
      <c r="AS110" s="42"/>
      <c r="AT110" s="42"/>
      <c r="AU110" s="42"/>
      <c r="AV110" s="42"/>
      <c r="AW110" s="44"/>
      <c r="AX110" s="44"/>
      <c r="AY110" s="44"/>
      <c r="AZ110" s="24"/>
    </row>
    <row r="111" spans="2:52" s="12" customFormat="1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3"/>
      <c r="AQ111" s="43"/>
      <c r="AR111" s="42"/>
      <c r="AS111" s="42"/>
      <c r="AT111" s="42"/>
      <c r="AU111" s="42"/>
      <c r="AV111" s="42"/>
      <c r="AW111" s="44"/>
      <c r="AX111" s="44"/>
      <c r="AY111" s="44"/>
      <c r="AZ111" s="24"/>
    </row>
    <row r="112" spans="2:52" s="12" customFormat="1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3"/>
      <c r="AP112" s="43"/>
      <c r="AQ112" s="43"/>
      <c r="AR112" s="42"/>
      <c r="AS112" s="42"/>
      <c r="AT112" s="42"/>
      <c r="AU112" s="42"/>
      <c r="AV112" s="42"/>
      <c r="AW112" s="44"/>
      <c r="AX112" s="44"/>
      <c r="AY112" s="44"/>
      <c r="AZ112" s="24"/>
    </row>
    <row r="113" spans="2:52" s="12" customFormat="1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3"/>
      <c r="AP113" s="43"/>
      <c r="AQ113" s="43"/>
      <c r="AR113" s="42"/>
      <c r="AS113" s="42"/>
      <c r="AT113" s="42"/>
      <c r="AU113" s="42"/>
      <c r="AV113" s="42"/>
      <c r="AW113" s="44"/>
      <c r="AX113" s="44"/>
      <c r="AY113" s="44"/>
      <c r="AZ113" s="24"/>
    </row>
    <row r="114" spans="2:52" s="12" customFormat="1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3"/>
      <c r="AP114" s="43"/>
      <c r="AQ114" s="43"/>
      <c r="AR114" s="42"/>
      <c r="AS114" s="42"/>
      <c r="AT114" s="42"/>
      <c r="AU114" s="42"/>
      <c r="AV114" s="42"/>
      <c r="AW114" s="44"/>
      <c r="AX114" s="44"/>
      <c r="AY114" s="44"/>
      <c r="AZ114" s="24"/>
    </row>
    <row r="115" spans="2:52" s="12" customFormat="1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3"/>
      <c r="AP115" s="43"/>
      <c r="AQ115" s="43"/>
      <c r="AR115" s="42"/>
      <c r="AS115" s="42"/>
      <c r="AT115" s="42"/>
      <c r="AU115" s="42"/>
      <c r="AV115" s="42"/>
      <c r="AW115" s="44"/>
      <c r="AX115" s="44"/>
      <c r="AY115" s="44"/>
      <c r="AZ115" s="24"/>
    </row>
    <row r="116" spans="2:52" s="12" customFormat="1" x14ac:dyDescent="0.2">
      <c r="B116" s="42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1"/>
      <c r="AX116" s="24"/>
      <c r="AY116" s="24"/>
      <c r="AZ116" s="24"/>
    </row>
    <row r="117" spans="2:52" s="12" customFormat="1" x14ac:dyDescent="0.2">
      <c r="B117" s="42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1"/>
      <c r="AX117" s="24"/>
      <c r="AY117" s="24"/>
      <c r="AZ117" s="24"/>
    </row>
    <row r="118" spans="2:52" s="12" customFormat="1" x14ac:dyDescent="0.2">
      <c r="B118" s="42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1"/>
      <c r="AX118" s="24"/>
      <c r="AY118" s="24"/>
      <c r="AZ118" s="24"/>
    </row>
    <row r="119" spans="2:52" s="12" customFormat="1" x14ac:dyDescent="0.2">
      <c r="B119" s="42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1"/>
      <c r="AX119" s="24"/>
      <c r="AY119" s="24"/>
      <c r="AZ119" s="24"/>
    </row>
    <row r="120" spans="2:52" s="12" customFormat="1" x14ac:dyDescent="0.2">
      <c r="B120" s="42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1"/>
      <c r="AX120" s="24"/>
      <c r="AY120" s="24"/>
      <c r="AZ120" s="24"/>
    </row>
    <row r="121" spans="2:52" s="12" customFormat="1" x14ac:dyDescent="0.2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1"/>
      <c r="AX121" s="24"/>
      <c r="AY121" s="24"/>
      <c r="AZ121" s="24"/>
    </row>
    <row r="122" spans="2:52" s="12" customFormat="1" x14ac:dyDescent="0.2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1"/>
      <c r="AX122" s="24"/>
      <c r="AY122" s="24"/>
      <c r="AZ122" s="24"/>
    </row>
    <row r="123" spans="2:52" s="12" customFormat="1" x14ac:dyDescent="0.2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1"/>
      <c r="AX123" s="24"/>
      <c r="AY123" s="24"/>
      <c r="AZ123" s="24"/>
    </row>
    <row r="124" spans="2:52" s="12" customFormat="1" x14ac:dyDescent="0.2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1"/>
      <c r="AX124" s="24"/>
      <c r="AY124" s="24"/>
      <c r="AZ124" s="24"/>
    </row>
    <row r="125" spans="2:52" s="12" customForma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1"/>
      <c r="AX125" s="24"/>
      <c r="AY125" s="24"/>
      <c r="AZ125" s="24"/>
    </row>
    <row r="126" spans="2:52" s="12" customFormat="1" x14ac:dyDescent="0.2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1"/>
      <c r="AX126" s="24"/>
      <c r="AY126" s="24"/>
      <c r="AZ126" s="24"/>
    </row>
    <row r="127" spans="2:52" s="12" customFormat="1" x14ac:dyDescent="0.2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1"/>
      <c r="AX127" s="24"/>
      <c r="AY127" s="24"/>
      <c r="AZ127" s="24"/>
    </row>
    <row r="128" spans="2:52" s="12" customForma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1"/>
      <c r="AX128" s="24"/>
      <c r="AY128" s="24"/>
      <c r="AZ128" s="24"/>
    </row>
    <row r="129" spans="2:52" s="12" customFormat="1" x14ac:dyDescent="0.2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1"/>
      <c r="AX129" s="24"/>
      <c r="AY129" s="24"/>
      <c r="AZ129" s="24"/>
    </row>
    <row r="130" spans="2:52" s="12" customFormat="1" x14ac:dyDescent="0.2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1"/>
      <c r="AX130" s="24"/>
      <c r="AY130" s="24"/>
      <c r="AZ130" s="24"/>
    </row>
    <row r="131" spans="2:52" s="12" customFormat="1" x14ac:dyDescent="0.2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1"/>
      <c r="AX131" s="24"/>
      <c r="AY131" s="24"/>
      <c r="AZ131" s="24"/>
    </row>
    <row r="132" spans="2:52" s="12" customFormat="1" x14ac:dyDescent="0.2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1"/>
      <c r="AX132" s="24"/>
      <c r="AY132" s="24"/>
      <c r="AZ132" s="24"/>
    </row>
    <row r="133" spans="2:52" s="12" customFormat="1" x14ac:dyDescent="0.2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1"/>
      <c r="AX133" s="24"/>
      <c r="AY133" s="24"/>
      <c r="AZ133" s="24"/>
    </row>
    <row r="134" spans="2:52" s="12" customFormat="1" x14ac:dyDescent="0.2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1"/>
      <c r="AX134" s="24"/>
      <c r="AY134" s="24"/>
      <c r="AZ134" s="24"/>
    </row>
    <row r="135" spans="2:52" s="12" customFormat="1" x14ac:dyDescent="0.2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1"/>
      <c r="AX135" s="24"/>
      <c r="AY135" s="24"/>
      <c r="AZ135" s="24"/>
    </row>
    <row r="136" spans="2:52" s="12" customForma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1"/>
      <c r="AX136" s="24"/>
      <c r="AY136" s="24"/>
      <c r="AZ136" s="24"/>
    </row>
    <row r="137" spans="2:52" s="12" customFormat="1" x14ac:dyDescent="0.2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1"/>
      <c r="AX137" s="24"/>
      <c r="AY137" s="24"/>
      <c r="AZ137" s="24"/>
    </row>
    <row r="138" spans="2:52" s="12" customForma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1"/>
      <c r="AX138" s="24"/>
      <c r="AY138" s="24"/>
      <c r="AZ138" s="24"/>
    </row>
    <row r="139" spans="2:52" s="12" customFormat="1" x14ac:dyDescent="0.2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1"/>
      <c r="AX139" s="24"/>
      <c r="AY139" s="24"/>
      <c r="AZ139" s="24"/>
    </row>
    <row r="140" spans="2:52" s="12" customFormat="1" x14ac:dyDescent="0.2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1"/>
      <c r="AX140" s="24"/>
      <c r="AY140" s="24"/>
      <c r="AZ140" s="24"/>
    </row>
    <row r="141" spans="2:52" s="12" customFormat="1" x14ac:dyDescent="0.2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1"/>
      <c r="AX141" s="24"/>
      <c r="AY141" s="24"/>
      <c r="AZ141" s="24"/>
    </row>
    <row r="142" spans="2:52" s="12" customFormat="1" x14ac:dyDescent="0.2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1"/>
      <c r="AX142" s="24"/>
      <c r="AY142" s="24"/>
      <c r="AZ142" s="24"/>
    </row>
    <row r="143" spans="2:52" s="12" customFormat="1" x14ac:dyDescent="0.2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1"/>
      <c r="AX143" s="24"/>
      <c r="AY143" s="24"/>
      <c r="AZ143" s="24"/>
    </row>
    <row r="144" spans="2:52" s="12" customFormat="1" x14ac:dyDescent="0.2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1"/>
      <c r="AX144" s="24"/>
      <c r="AY144" s="24"/>
      <c r="AZ144" s="24"/>
    </row>
    <row r="145" spans="2:52" s="12" customFormat="1" x14ac:dyDescent="0.2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1"/>
      <c r="AX145" s="24"/>
      <c r="AY145" s="24"/>
      <c r="AZ145" s="24"/>
    </row>
    <row r="146" spans="2:52" s="12" customFormat="1" x14ac:dyDescent="0.2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1"/>
      <c r="AX146" s="24"/>
      <c r="AY146" s="24"/>
      <c r="AZ146" s="24"/>
    </row>
    <row r="147" spans="2:52" s="12" customFormat="1" x14ac:dyDescent="0.2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1"/>
      <c r="AX147" s="24"/>
      <c r="AY147" s="24"/>
      <c r="AZ147" s="24"/>
    </row>
    <row r="148" spans="2:52" s="12" customFormat="1" x14ac:dyDescent="0.2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1"/>
      <c r="AX148" s="24"/>
      <c r="AY148" s="24"/>
      <c r="AZ148" s="24"/>
    </row>
    <row r="149" spans="2:52" s="12" customFormat="1" x14ac:dyDescent="0.2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1"/>
      <c r="AX149" s="24"/>
      <c r="AY149" s="24"/>
      <c r="AZ149" s="24"/>
    </row>
    <row r="150" spans="2:52" s="12" customFormat="1" x14ac:dyDescent="0.2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1"/>
      <c r="AX150" s="24"/>
      <c r="AY150" s="24"/>
      <c r="AZ150" s="24"/>
    </row>
    <row r="151" spans="2:52" s="12" customFormat="1" x14ac:dyDescent="0.2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1"/>
      <c r="AX151" s="24"/>
      <c r="AY151" s="24"/>
      <c r="AZ151" s="24"/>
    </row>
    <row r="152" spans="2:52" s="12" customFormat="1" x14ac:dyDescent="0.2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1"/>
      <c r="AX152" s="24"/>
      <c r="AY152" s="24"/>
      <c r="AZ152" s="24"/>
    </row>
    <row r="153" spans="2:52" s="12" customFormat="1" x14ac:dyDescent="0.2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1"/>
      <c r="AX153" s="24"/>
      <c r="AY153" s="24"/>
      <c r="AZ153" s="24"/>
    </row>
    <row r="154" spans="2:52" s="12" customFormat="1" x14ac:dyDescent="0.2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1"/>
      <c r="AX154" s="24"/>
      <c r="AY154" s="24"/>
      <c r="AZ154" s="24"/>
    </row>
    <row r="155" spans="2:52" s="12" customFormat="1" x14ac:dyDescent="0.2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1"/>
      <c r="AX155" s="24"/>
      <c r="AY155" s="24"/>
      <c r="AZ155" s="24"/>
    </row>
    <row r="156" spans="2:52" s="12" customFormat="1" x14ac:dyDescent="0.2"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1"/>
      <c r="AX156" s="24"/>
      <c r="AY156" s="24"/>
      <c r="AZ156" s="24"/>
    </row>
    <row r="157" spans="2:52" s="12" customFormat="1" x14ac:dyDescent="0.2"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1"/>
      <c r="AX157" s="24"/>
      <c r="AY157" s="24"/>
      <c r="AZ157" s="24"/>
    </row>
    <row r="158" spans="2:52" s="12" customFormat="1" x14ac:dyDescent="0.2"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1"/>
      <c r="AX158" s="24"/>
      <c r="AY158" s="24"/>
      <c r="AZ158" s="24"/>
    </row>
    <row r="159" spans="2:52" s="12" customFormat="1" x14ac:dyDescent="0.2"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1"/>
      <c r="AX159" s="24"/>
      <c r="AY159" s="24"/>
      <c r="AZ159" s="24"/>
    </row>
    <row r="160" spans="2:52" s="12" customFormat="1" x14ac:dyDescent="0.2"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1"/>
      <c r="AX160" s="24"/>
      <c r="AY160" s="24"/>
      <c r="AZ160" s="24"/>
    </row>
    <row r="161" spans="2:52" s="12" customFormat="1" x14ac:dyDescent="0.2"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1"/>
      <c r="AX161" s="24"/>
      <c r="AY161" s="24"/>
      <c r="AZ161" s="24"/>
    </row>
    <row r="162" spans="2:52" s="12" customFormat="1" x14ac:dyDescent="0.2"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1"/>
      <c r="AX162" s="24"/>
      <c r="AY162" s="24"/>
      <c r="AZ162" s="24"/>
    </row>
    <row r="163" spans="2:52" s="12" customFormat="1" x14ac:dyDescent="0.2"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1"/>
      <c r="AX163" s="24"/>
      <c r="AY163" s="24"/>
      <c r="AZ163" s="24"/>
    </row>
    <row r="164" spans="2:52" s="12" customFormat="1" x14ac:dyDescent="0.2"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1"/>
      <c r="AX164" s="24"/>
      <c r="AY164" s="24"/>
      <c r="AZ164" s="24"/>
    </row>
    <row r="165" spans="2:52" s="12" customFormat="1" x14ac:dyDescent="0.2"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1"/>
      <c r="AX165" s="24"/>
      <c r="AY165" s="24"/>
      <c r="AZ165" s="24"/>
    </row>
    <row r="166" spans="2:52" s="12" customFormat="1" x14ac:dyDescent="0.2"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1"/>
      <c r="AX166" s="24"/>
      <c r="AY166" s="24"/>
      <c r="AZ166" s="24"/>
    </row>
    <row r="167" spans="2:52" s="12" customFormat="1" x14ac:dyDescent="0.2"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1"/>
      <c r="AX167" s="24"/>
      <c r="AY167" s="24"/>
      <c r="AZ167" s="24"/>
    </row>
    <row r="168" spans="2:52" s="12" customFormat="1" x14ac:dyDescent="0.2"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1"/>
      <c r="AX168" s="24"/>
      <c r="AY168" s="24"/>
      <c r="AZ168" s="24"/>
    </row>
    <row r="169" spans="2:52" s="12" customFormat="1" x14ac:dyDescent="0.2"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1"/>
      <c r="AX169" s="24"/>
      <c r="AY169" s="24"/>
      <c r="AZ169" s="24"/>
    </row>
    <row r="170" spans="2:52" s="12" customFormat="1" x14ac:dyDescent="0.2"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1"/>
      <c r="AX170" s="24"/>
      <c r="AY170" s="24"/>
      <c r="AZ170" s="24"/>
    </row>
    <row r="171" spans="2:52" s="12" customFormat="1" x14ac:dyDescent="0.2"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1"/>
      <c r="AX171" s="24"/>
      <c r="AY171" s="24"/>
      <c r="AZ171" s="24"/>
    </row>
    <row r="172" spans="2:52" s="12" customFormat="1" x14ac:dyDescent="0.2"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1"/>
      <c r="AX172" s="24"/>
      <c r="AY172" s="24"/>
      <c r="AZ172" s="24"/>
    </row>
    <row r="173" spans="2:52" s="12" customFormat="1" x14ac:dyDescent="0.2"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1"/>
      <c r="AX173" s="24"/>
      <c r="AY173" s="24"/>
      <c r="AZ173" s="24"/>
    </row>
    <row r="174" spans="2:52" s="12" customFormat="1" x14ac:dyDescent="0.2"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1"/>
      <c r="AX174" s="24"/>
      <c r="AY174" s="24"/>
      <c r="AZ174" s="24"/>
    </row>
    <row r="175" spans="2:52" s="12" customFormat="1" x14ac:dyDescent="0.2"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1"/>
      <c r="AX175" s="24"/>
      <c r="AY175" s="24"/>
      <c r="AZ175" s="24"/>
    </row>
    <row r="176" spans="2:52" s="12" customFormat="1" x14ac:dyDescent="0.2"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1"/>
      <c r="AX176" s="24"/>
      <c r="AY176" s="24"/>
      <c r="AZ176" s="24"/>
    </row>
    <row r="177" spans="2:52" s="12" customFormat="1" x14ac:dyDescent="0.2"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1"/>
      <c r="AX177" s="24"/>
      <c r="AY177" s="24"/>
      <c r="AZ177" s="24"/>
    </row>
    <row r="178" spans="2:52" s="12" customFormat="1" x14ac:dyDescent="0.2"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1"/>
      <c r="AX178" s="24"/>
      <c r="AY178" s="24"/>
      <c r="AZ178" s="24"/>
    </row>
    <row r="179" spans="2:52" s="12" customFormat="1" x14ac:dyDescent="0.2"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1"/>
      <c r="AX179" s="24"/>
      <c r="AY179" s="24"/>
      <c r="AZ179" s="24"/>
    </row>
    <row r="180" spans="2:52" s="12" customFormat="1" x14ac:dyDescent="0.2"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1"/>
      <c r="AX180" s="24"/>
      <c r="AY180" s="24"/>
      <c r="AZ180" s="24"/>
    </row>
    <row r="181" spans="2:52" s="12" customFormat="1" x14ac:dyDescent="0.2"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1"/>
      <c r="AX181" s="24"/>
      <c r="AY181" s="24"/>
      <c r="AZ181" s="24"/>
    </row>
    <row r="182" spans="2:52" s="12" customFormat="1" x14ac:dyDescent="0.2"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1"/>
      <c r="AX182" s="24"/>
      <c r="AY182" s="24"/>
      <c r="AZ182" s="24"/>
    </row>
    <row r="183" spans="2:52" s="12" customFormat="1" x14ac:dyDescent="0.2"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1"/>
      <c r="AX183" s="24"/>
      <c r="AY183" s="24"/>
      <c r="AZ183" s="24"/>
    </row>
    <row r="184" spans="2:52" s="12" customFormat="1" x14ac:dyDescent="0.2"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1"/>
      <c r="AX184" s="24"/>
      <c r="AY184" s="24"/>
      <c r="AZ184" s="24"/>
    </row>
    <row r="185" spans="2:52" s="12" customFormat="1" x14ac:dyDescent="0.2"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1"/>
      <c r="AX185" s="24"/>
      <c r="AY185" s="24"/>
      <c r="AZ185" s="24"/>
    </row>
    <row r="186" spans="2:52" s="12" customFormat="1" x14ac:dyDescent="0.2"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1"/>
      <c r="AX186" s="24"/>
      <c r="AY186" s="24"/>
      <c r="AZ186" s="24"/>
    </row>
    <row r="187" spans="2:52" s="12" customFormat="1" x14ac:dyDescent="0.2"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1"/>
      <c r="AX187" s="24"/>
      <c r="AY187" s="24"/>
      <c r="AZ187" s="24"/>
    </row>
    <row r="188" spans="2:52" s="12" customFormat="1" x14ac:dyDescent="0.2"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1"/>
      <c r="AX188" s="24"/>
      <c r="AY188" s="24"/>
      <c r="AZ188" s="24"/>
    </row>
    <row r="189" spans="2:52" s="12" customFormat="1" x14ac:dyDescent="0.2"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1"/>
      <c r="AX189" s="24"/>
      <c r="AY189" s="24"/>
      <c r="AZ189" s="24"/>
    </row>
    <row r="190" spans="2:52" s="12" customFormat="1" x14ac:dyDescent="0.2"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1"/>
      <c r="AX190" s="24"/>
      <c r="AY190" s="24"/>
      <c r="AZ190" s="24"/>
    </row>
    <row r="191" spans="2:52" s="12" customFormat="1" x14ac:dyDescent="0.2"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1"/>
      <c r="AX191" s="24"/>
      <c r="AY191" s="24"/>
      <c r="AZ191" s="24"/>
    </row>
    <row r="192" spans="2:52" s="12" customFormat="1" x14ac:dyDescent="0.2"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1"/>
      <c r="AX192" s="24"/>
      <c r="AY192" s="24"/>
      <c r="AZ192" s="24"/>
    </row>
    <row r="193" spans="2:52" s="12" customFormat="1" x14ac:dyDescent="0.2"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1"/>
      <c r="AX193" s="24"/>
      <c r="AY193" s="24"/>
      <c r="AZ193" s="24"/>
    </row>
    <row r="194" spans="2:52" s="12" customFormat="1" x14ac:dyDescent="0.2"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1"/>
      <c r="AX194" s="24"/>
      <c r="AY194" s="24"/>
      <c r="AZ194" s="24"/>
    </row>
    <row r="195" spans="2:52" s="12" customFormat="1" x14ac:dyDescent="0.2"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1"/>
      <c r="AX195" s="24"/>
      <c r="AY195" s="24"/>
      <c r="AZ195" s="24"/>
    </row>
    <row r="196" spans="2:52" s="12" customFormat="1" x14ac:dyDescent="0.2"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1"/>
      <c r="AX196" s="24"/>
      <c r="AY196" s="24"/>
      <c r="AZ196" s="24"/>
    </row>
    <row r="197" spans="2:52" s="12" customFormat="1" x14ac:dyDescent="0.2"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1"/>
      <c r="AX197" s="24"/>
      <c r="AY197" s="24"/>
      <c r="AZ197" s="24"/>
    </row>
    <row r="198" spans="2:52" s="12" customFormat="1" x14ac:dyDescent="0.2"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1"/>
      <c r="AX198" s="24"/>
      <c r="AY198" s="24"/>
      <c r="AZ198" s="24"/>
    </row>
    <row r="199" spans="2:52" s="12" customFormat="1" x14ac:dyDescent="0.2"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1"/>
      <c r="AX199" s="24"/>
      <c r="AY199" s="24"/>
      <c r="AZ199" s="24"/>
    </row>
    <row r="200" spans="2:52" s="12" customFormat="1" x14ac:dyDescent="0.2"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1"/>
      <c r="AX200" s="24"/>
      <c r="AY200" s="24"/>
      <c r="AZ200" s="24"/>
    </row>
    <row r="201" spans="2:52" s="12" customFormat="1" x14ac:dyDescent="0.2"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1"/>
      <c r="AX201" s="24"/>
      <c r="AY201" s="24"/>
      <c r="AZ201" s="24"/>
    </row>
    <row r="202" spans="2:52" s="12" customFormat="1" x14ac:dyDescent="0.2"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1"/>
      <c r="AX202" s="24"/>
      <c r="AY202" s="24"/>
      <c r="AZ202" s="24"/>
    </row>
    <row r="203" spans="2:52" s="12" customFormat="1" x14ac:dyDescent="0.2"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1"/>
      <c r="AX203" s="24"/>
      <c r="AY203" s="24"/>
      <c r="AZ203" s="24"/>
    </row>
    <row r="204" spans="2:52" s="12" customFormat="1" x14ac:dyDescent="0.2"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1"/>
      <c r="AX204" s="24"/>
      <c r="AY204" s="24"/>
      <c r="AZ204" s="24"/>
    </row>
    <row r="205" spans="2:52" s="12" customFormat="1" x14ac:dyDescent="0.2"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1"/>
      <c r="AX205" s="24"/>
      <c r="AY205" s="24"/>
      <c r="AZ205" s="24"/>
    </row>
    <row r="206" spans="2:52" s="12" customFormat="1" x14ac:dyDescent="0.2"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1"/>
      <c r="AX206" s="24"/>
      <c r="AY206" s="24"/>
      <c r="AZ206" s="24"/>
    </row>
    <row r="207" spans="2:52" s="12" customFormat="1" x14ac:dyDescent="0.2"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1"/>
      <c r="AX207" s="24"/>
      <c r="AY207" s="24"/>
      <c r="AZ207" s="24"/>
    </row>
    <row r="208" spans="2:52" s="12" customFormat="1" x14ac:dyDescent="0.2"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1"/>
      <c r="AX208" s="24"/>
      <c r="AY208" s="24"/>
      <c r="AZ208" s="24"/>
    </row>
    <row r="209" spans="2:52" s="12" customFormat="1" x14ac:dyDescent="0.2"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1"/>
      <c r="AX209" s="24"/>
      <c r="AY209" s="24"/>
      <c r="AZ209" s="24"/>
    </row>
    <row r="210" spans="2:52" s="12" customFormat="1" x14ac:dyDescent="0.2"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1"/>
      <c r="AX210" s="24"/>
      <c r="AY210" s="24"/>
      <c r="AZ210" s="24"/>
    </row>
    <row r="211" spans="2:52" s="12" customFormat="1" x14ac:dyDescent="0.2"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1"/>
      <c r="AX211" s="24"/>
      <c r="AY211" s="24"/>
      <c r="AZ211" s="24"/>
    </row>
    <row r="212" spans="2:52" s="12" customFormat="1" x14ac:dyDescent="0.2"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1"/>
      <c r="AX212" s="24"/>
      <c r="AY212" s="24"/>
      <c r="AZ212" s="24"/>
    </row>
    <row r="213" spans="2:52" s="12" customFormat="1" x14ac:dyDescent="0.2"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1"/>
      <c r="AX213" s="24"/>
      <c r="AY213" s="24"/>
      <c r="AZ213" s="24"/>
    </row>
    <row r="214" spans="2:52" s="12" customFormat="1" x14ac:dyDescent="0.2"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1"/>
      <c r="AX214" s="24"/>
      <c r="AY214" s="24"/>
      <c r="AZ214" s="24"/>
    </row>
    <row r="215" spans="2:52" s="12" customFormat="1" x14ac:dyDescent="0.2"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1"/>
      <c r="AX215" s="24"/>
      <c r="AY215" s="24"/>
      <c r="AZ215" s="24"/>
    </row>
    <row r="216" spans="2:52" s="12" customFormat="1" x14ac:dyDescent="0.2"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1"/>
      <c r="AX216" s="24"/>
      <c r="AY216" s="24"/>
      <c r="AZ216" s="24"/>
    </row>
    <row r="217" spans="2:52" s="12" customFormat="1" x14ac:dyDescent="0.2"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1"/>
      <c r="AX217" s="24"/>
      <c r="AY217" s="24"/>
      <c r="AZ217" s="24"/>
    </row>
    <row r="218" spans="2:52" s="12" customFormat="1" x14ac:dyDescent="0.2"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1"/>
      <c r="AX218" s="24"/>
      <c r="AY218" s="24"/>
      <c r="AZ218" s="24"/>
    </row>
    <row r="219" spans="2:52" s="12" customFormat="1" x14ac:dyDescent="0.2"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1"/>
      <c r="AX219" s="24"/>
      <c r="AY219" s="24"/>
      <c r="AZ219" s="24"/>
    </row>
    <row r="220" spans="2:52" s="12" customFormat="1" x14ac:dyDescent="0.2"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1"/>
      <c r="AX220" s="24"/>
      <c r="AY220" s="24"/>
      <c r="AZ220" s="24"/>
    </row>
    <row r="221" spans="2:52" s="12" customFormat="1" x14ac:dyDescent="0.2"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1"/>
      <c r="AX221" s="24"/>
      <c r="AY221" s="24"/>
      <c r="AZ221" s="24"/>
    </row>
    <row r="222" spans="2:52" s="12" customFormat="1" x14ac:dyDescent="0.2"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1"/>
      <c r="AX222" s="24"/>
      <c r="AY222" s="24"/>
      <c r="AZ222" s="24"/>
    </row>
    <row r="223" spans="2:52" s="12" customFormat="1" x14ac:dyDescent="0.2"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1"/>
      <c r="AX223" s="24"/>
      <c r="AY223" s="24"/>
      <c r="AZ223" s="24"/>
    </row>
    <row r="224" spans="2:52" s="12" customFormat="1" x14ac:dyDescent="0.2"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1"/>
      <c r="AX224" s="24"/>
      <c r="AY224" s="24"/>
      <c r="AZ224" s="24"/>
    </row>
    <row r="225" spans="1:52" s="12" customFormat="1" x14ac:dyDescent="0.2"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1"/>
      <c r="AX225" s="24"/>
      <c r="AY225" s="24"/>
      <c r="AZ225" s="24"/>
    </row>
    <row r="226" spans="1:52" s="12" customFormat="1" x14ac:dyDescent="0.2"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1"/>
      <c r="AX226" s="24"/>
      <c r="AY226" s="24"/>
      <c r="AZ226" s="24"/>
    </row>
    <row r="227" spans="1:52" s="12" customFormat="1" x14ac:dyDescent="0.2"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1"/>
      <c r="AX227" s="24"/>
      <c r="AY227" s="24"/>
      <c r="AZ227" s="24"/>
    </row>
    <row r="228" spans="1:52" s="12" customForma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1"/>
      <c r="AX228" s="21"/>
      <c r="AY228" s="21"/>
      <c r="AZ228" s="21"/>
    </row>
    <row r="229" spans="1:52" s="12" customForma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1"/>
      <c r="AX229" s="21"/>
      <c r="AY229" s="21"/>
      <c r="AZ229" s="21"/>
    </row>
    <row r="230" spans="1:52" s="12" customForma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1"/>
      <c r="AX230" s="21"/>
      <c r="AY230" s="21"/>
      <c r="AZ230" s="21"/>
    </row>
    <row r="231" spans="1:52" s="12" customForma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1"/>
      <c r="AX231" s="21"/>
      <c r="AY231" s="21"/>
      <c r="AZ231" s="21"/>
    </row>
    <row r="232" spans="1:52" s="12" customForma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1"/>
      <c r="AX232" s="21"/>
      <c r="AY232" s="21"/>
      <c r="AZ232" s="21"/>
    </row>
    <row r="233" spans="1:52" s="12" customForma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1"/>
      <c r="AX233" s="21"/>
      <c r="AY233" s="21"/>
      <c r="AZ233" s="21"/>
    </row>
    <row r="234" spans="1:52" s="12" customForma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1"/>
      <c r="AX234" s="21"/>
      <c r="AY234" s="21"/>
      <c r="AZ234" s="21"/>
    </row>
    <row r="235" spans="1:52" s="12" customForma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1"/>
      <c r="AX235" s="21"/>
      <c r="AY235" s="21"/>
      <c r="AZ235" s="21"/>
    </row>
    <row r="236" spans="1:52" s="12" customForma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1"/>
      <c r="AX236" s="21"/>
      <c r="AY236" s="21"/>
      <c r="AZ236" s="21"/>
    </row>
    <row r="237" spans="1:52" s="12" customForma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1"/>
      <c r="AX237" s="21"/>
      <c r="AY237" s="21"/>
      <c r="AZ237" s="21"/>
    </row>
    <row r="238" spans="1:52" s="12" customForma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1"/>
      <c r="AX238" s="21"/>
      <c r="AY238" s="21"/>
      <c r="AZ238" s="21"/>
    </row>
    <row r="239" spans="1:52" s="12" customForma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1"/>
      <c r="AX239" s="21"/>
      <c r="AY239" s="21"/>
      <c r="AZ239" s="21"/>
    </row>
    <row r="240" spans="1:52" s="12" customForma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1"/>
      <c r="AX240" s="21"/>
      <c r="AY240" s="21"/>
      <c r="AZ240" s="21"/>
    </row>
    <row r="241" spans="1:52" s="12" customForma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1"/>
      <c r="AX241" s="21"/>
      <c r="AY241" s="21"/>
      <c r="AZ241" s="21"/>
    </row>
  </sheetData>
  <mergeCells count="7">
    <mergeCell ref="BF8:BJ8"/>
    <mergeCell ref="B74:BD74"/>
    <mergeCell ref="B75:BD75"/>
    <mergeCell ref="B4:AY4"/>
    <mergeCell ref="AN8:AR8"/>
    <mergeCell ref="AT8:AX8"/>
    <mergeCell ref="AZ8:BD8"/>
  </mergeCells>
  <conditionalFormatting sqref="AT10:AX72">
    <cfRule type="cellIs" dxfId="35" priority="3" operator="greaterThan">
      <formula>0</formula>
    </cfRule>
    <cfRule type="cellIs" dxfId="34" priority="4" operator="lessThan">
      <formula>0</formula>
    </cfRule>
  </conditionalFormatting>
  <conditionalFormatting sqref="BF10:BJ72">
    <cfRule type="cellIs" dxfId="33" priority="1" operator="greaterThan">
      <formula>0</formula>
    </cfRule>
    <cfRule type="cellIs" dxfId="32" priority="2" operator="lessThan">
      <formula>0</formula>
    </cfRule>
  </conditionalFormatting>
  <hyperlinks>
    <hyperlink ref="B2" location="Contents!A1" display="Back to Contents" xr:uid="{52C64B48-A469-4956-873A-1F437DECED99}"/>
  </hyperlinks>
  <pageMargins left="0.7" right="0.7" top="0.75" bottom="0.75" header="0.3" footer="0.3"/>
  <pageSetup paperSize="9" scale="6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495206AF9289409642458A82327F16" ma:contentTypeVersion="16" ma:contentTypeDescription="Create a new document." ma:contentTypeScope="" ma:versionID="44f49aaf0a1abf734c234886cf887c58">
  <xsd:schema xmlns:xsd="http://www.w3.org/2001/XMLSchema" xmlns:xs="http://www.w3.org/2001/XMLSchema" xmlns:p="http://schemas.microsoft.com/office/2006/metadata/properties" xmlns:ns2="4a6a0fc7-0a16-47ed-bd5e-5ab115bfcff3" xmlns:ns3="a6edbaae-f80b-47ec-8bf5-638b003f077e" targetNamespace="http://schemas.microsoft.com/office/2006/metadata/properties" ma:root="true" ma:fieldsID="b1cc231fb9dd3df6ec14bc79b10f9094" ns2:_="" ns3:_="">
    <xsd:import namespace="4a6a0fc7-0a16-47ed-bd5e-5ab115bfcff3"/>
    <xsd:import namespace="a6edbaae-f80b-47ec-8bf5-638b003f077e"/>
    <xsd:element name="properties">
      <xsd:complexType>
        <xsd:sequence>
          <xsd:element name="documentManagement">
            <xsd:complexType>
              <xsd:all>
                <xsd:element ref="ns2:Order0" minOccurs="0"/>
                <xsd:element ref="ns2:Buildingblock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a0fc7-0a16-47ed-bd5e-5ab115bfcff3" elementFormDefault="qualified">
    <xsd:import namespace="http://schemas.microsoft.com/office/2006/documentManagement/types"/>
    <xsd:import namespace="http://schemas.microsoft.com/office/infopath/2007/PartnerControls"/>
    <xsd:element name="Order0" ma:index="8" nillable="true" ma:displayName="Order" ma:description="Sort folders on order" ma:format="Dropdown" ma:indexed="true" ma:internalName="Order0" ma:percentage="FALSE">
      <xsd:simpleType>
        <xsd:restriction base="dms:Number"/>
      </xsd:simpleType>
    </xsd:element>
    <xsd:element name="Buildingblocks" ma:index="9" nillable="true" ma:displayName="Building blocks" ma:format="Dropdown" ma:internalName="Buildingblock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Overarching"/>
                    <xsd:enumeration value="Social security and work"/>
                    <xsd:enumeration value="Money matters"/>
                    <xsd:enumeration value="Health"/>
                    <xsd:enumeration value="Costs and communities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e726d3-233e-4e8b-962f-158b3252e7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edbaae-f80b-47ec-8bf5-638b003f077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ildingblocks xmlns="4a6a0fc7-0a16-47ed-bd5e-5ab115bfcff3" xsi:nil="true"/>
    <lcf76f155ced4ddcb4097134ff3c332f xmlns="4a6a0fc7-0a16-47ed-bd5e-5ab115bfcff3">
      <Terms xmlns="http://schemas.microsoft.com/office/infopath/2007/PartnerControls"/>
    </lcf76f155ced4ddcb4097134ff3c332f>
    <Order0 xmlns="4a6a0fc7-0a16-47ed-bd5e-5ab115bfcff3" xsi:nil="true"/>
  </documentManagement>
</p:properties>
</file>

<file path=customXml/itemProps1.xml><?xml version="1.0" encoding="utf-8"?>
<ds:datastoreItem xmlns:ds="http://schemas.openxmlformats.org/officeDocument/2006/customXml" ds:itemID="{46770908-5DD9-4D5E-A072-61BF43E83D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C324C89-C7C9-472C-A330-DFD9430948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6a0fc7-0a16-47ed-bd5e-5ab115bfcff3"/>
    <ds:schemaRef ds:uri="a6edbaae-f80b-47ec-8bf5-638b003f0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73DD365-D2F3-4C92-B6B3-CAABB8F8F3CE}">
  <ds:schemaRefs>
    <ds:schemaRef ds:uri="http://purl.org/dc/dcmitype/"/>
    <ds:schemaRef ds:uri="http://schemas.microsoft.com/office/2006/metadata/properties"/>
    <ds:schemaRef ds:uri="2d589b3f-e8c9-47f9-84b2-97b553e5fcca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infopath/2007/PartnerControls"/>
    <ds:schemaRef ds:uri="326c8cd7-6399-4a06-8f21-01b67a9a5fed"/>
    <ds:schemaRef ds:uri="http://purl.org/dc/elements/1.1/"/>
    <ds:schemaRef ds:uri="4a6a0fc7-0a16-47ed-bd5e-5ab115bfcf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Contents</vt:lpstr>
      <vt:lpstr>1_0</vt:lpstr>
      <vt:lpstr>1_1</vt:lpstr>
      <vt:lpstr>1_2</vt:lpstr>
      <vt:lpstr>1_2a</vt:lpstr>
      <vt:lpstr>1_2b</vt:lpstr>
      <vt:lpstr>1_3</vt:lpstr>
      <vt:lpstr>1_4</vt:lpstr>
      <vt:lpstr>1_5a</vt:lpstr>
      <vt:lpstr>1_5b</vt:lpstr>
      <vt:lpstr>1_5c</vt:lpstr>
      <vt:lpstr>1_5d</vt:lpstr>
      <vt:lpstr>1_6</vt:lpstr>
      <vt:lpstr>1_7</vt:lpstr>
      <vt:lpstr>1_8</vt:lpstr>
      <vt:lpstr>1_9</vt:lpstr>
      <vt:lpstr>1_10</vt:lpstr>
      <vt:lpstr>2_1</vt:lpstr>
      <vt:lpstr>2_2</vt:lpstr>
      <vt:lpstr>2_2a</vt:lpstr>
      <vt:lpstr>2_2b</vt:lpstr>
      <vt:lpstr>2_3</vt:lpstr>
      <vt:lpstr>2_4</vt:lpstr>
      <vt:lpstr>2_5a</vt:lpstr>
      <vt:lpstr>2_5b</vt:lpstr>
      <vt:lpstr>2_5c</vt:lpstr>
      <vt:lpstr>2_5d</vt:lpstr>
      <vt:lpstr>2_6</vt:lpstr>
      <vt:lpstr>2_7</vt:lpstr>
      <vt:lpstr>2_8</vt:lpstr>
      <vt:lpstr>2_10</vt:lpstr>
      <vt:lpstr>2_9</vt:lpstr>
      <vt:lpstr>3_0</vt:lpstr>
      <vt:lpstr>'1_0'!Print_Area</vt:lpstr>
      <vt:lpstr>'1_1'!Print_Area</vt:lpstr>
      <vt:lpstr>'1_10'!Print_Area</vt:lpstr>
      <vt:lpstr>'1_2'!Print_Area</vt:lpstr>
      <vt:lpstr>'1_2a'!Print_Area</vt:lpstr>
      <vt:lpstr>'1_2b'!Print_Area</vt:lpstr>
      <vt:lpstr>'1_3'!Print_Area</vt:lpstr>
      <vt:lpstr>'1_4'!Print_Area</vt:lpstr>
      <vt:lpstr>'1_5a'!Print_Area</vt:lpstr>
      <vt:lpstr>'1_5b'!Print_Area</vt:lpstr>
      <vt:lpstr>'1_5c'!Print_Area</vt:lpstr>
      <vt:lpstr>'1_5d'!Print_Area</vt:lpstr>
      <vt:lpstr>'1_6'!Print_Area</vt:lpstr>
      <vt:lpstr>'1_7'!Print_Area</vt:lpstr>
      <vt:lpstr>'1_8'!Print_Area</vt:lpstr>
      <vt:lpstr>'1_9'!Print_Area</vt:lpstr>
      <vt:lpstr>'2_1'!Print_Area</vt:lpstr>
      <vt:lpstr>'2_10'!Print_Area</vt:lpstr>
      <vt:lpstr>'2_2'!Print_Area</vt:lpstr>
      <vt:lpstr>'2_2a'!Print_Area</vt:lpstr>
      <vt:lpstr>'2_2b'!Print_Area</vt:lpstr>
      <vt:lpstr>'2_3'!Print_Area</vt:lpstr>
      <vt:lpstr>'2_4'!Print_Area</vt:lpstr>
      <vt:lpstr>'2_5a'!Print_Area</vt:lpstr>
      <vt:lpstr>'2_5b'!Print_Area</vt:lpstr>
      <vt:lpstr>'2_5c'!Print_Area</vt:lpstr>
      <vt:lpstr>'2_5d'!Print_Area</vt:lpstr>
      <vt:lpstr>'2_6'!Print_Area</vt:lpstr>
      <vt:lpstr>'2_7'!Print_Area</vt:lpstr>
      <vt:lpstr>'2_8'!Print_Area</vt:lpstr>
      <vt:lpstr>'2_9'!Print_Area</vt:lpstr>
      <vt:lpstr>'3_0'!Print_Area</vt:lpstr>
      <vt:lpstr>Contents!Print_Area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Harris, Emily</dc:creator>
  <cp:lastModifiedBy>Thomas Weekes</cp:lastModifiedBy>
  <cp:lastPrinted>2022-03-01T16:02:44Z</cp:lastPrinted>
  <dcterms:created xsi:type="dcterms:W3CDTF">2018-11-21T17:57:16Z</dcterms:created>
  <dcterms:modified xsi:type="dcterms:W3CDTF">2024-10-01T14:15:45Z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0x01010085495206AF9289409642458A82327F16</vt:lpwstr>
  </property>
  <property fmtid="{D5CDD505-2E9C-101B-9397-08002B2CF9AE}" pid="3" name="MediaServiceImageTags">
    <vt:lpwstr/>
  </property>
</Properties>
</file>